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oct.201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<sst xmlns="http://schemas.openxmlformats.org/spreadsheetml/2006/main" count="19" uniqueCount="19">
  <si>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</si>
  <si>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</si>
  <si>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</si>
  <si>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</si>
  <si>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</si>
  <si>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</si>
  <si>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</si>
  <si>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</si>
  <si>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</si>
  <si>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</si>
  <si>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</si>
  <si>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</si>
  <si>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</si>
  <si>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</si>
  <si>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</si>
  <si>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</si>
  <si>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</si>
  <si>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</si>
  <si>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octombrie 2015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</si>
</sst>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428625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24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4">
      <selection activeCell="F15" sqref="F15"/>
    </sheetView>
  </sheetViews>
  <sheetFormatPr defaultColWidth="9.140625" defaultRowHeight="12.75"/>
  <cols>
    <col min="1" max="1" width="32.57421875" style="0" customWidth="1"/>
    <col min="2" max="2" width="15.421875" style="0" customWidth="1"/>
    <col min="4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2" s="4" customFormat="1" ht="26.25">
      <c r="A10" s="12" t="s">
        <v>10</v>
      </c>
      <c r="B10" s="5">
        <f>SUM(B12:B23)</f>
        <v>472426.58</v>
      </c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333924.28</v>
      </c>
      <c r="C12" s="1"/>
      <c r="D12" s="1"/>
      <c r="E12" s="1"/>
    </row>
    <row r="13" spans="1:5" ht="12.75">
      <c r="A13" s="2" t="s">
        <v>5</v>
      </c>
      <c r="B13" s="3">
        <f>635.52+1671.69+47.25</f>
        <v>2354.46</v>
      </c>
      <c r="C13" s="1"/>
      <c r="D13" s="1"/>
      <c r="E13" s="1"/>
    </row>
    <row r="14" spans="1:5" ht="12.75">
      <c r="A14" s="2" t="s">
        <v>6</v>
      </c>
      <c r="B14" s="3">
        <v>14687.92</v>
      </c>
      <c r="C14" s="1"/>
      <c r="D14" s="1"/>
      <c r="E14" s="1"/>
    </row>
    <row r="15" spans="1:5" ht="12.75">
      <c r="A15" s="2" t="s">
        <v>7</v>
      </c>
      <c r="B15" s="3">
        <f>477.97+423.7+44.02</f>
        <v>945.69</v>
      </c>
      <c r="C15" s="1"/>
      <c r="D15" s="1"/>
      <c r="E15" s="1"/>
    </row>
    <row r="16" spans="1:5" ht="12.75">
      <c r="A16" s="2" t="s">
        <v>1</v>
      </c>
      <c r="B16" s="3">
        <v>52284.79</v>
      </c>
      <c r="C16" s="1"/>
      <c r="D16" s="1"/>
      <c r="E16" s="1"/>
    </row>
    <row r="17" spans="1:5" ht="12.75">
      <c r="A17" s="2" t="s">
        <v>15</v>
      </c>
      <c r="B17" s="3">
        <f>13063.01+41125.82</f>
        <v>54188.83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>
        <v>1478.04</v>
      </c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249.16</v>
      </c>
      <c r="C21" s="1"/>
      <c r="D21" s="1"/>
      <c r="E21" s="1"/>
    </row>
    <row r="22" spans="1:5" ht="12.75">
      <c r="A22" s="2" t="s">
        <v>3</v>
      </c>
      <c r="B22" s="3">
        <f>77.17+949.89+1040.01</f>
        <v>2067.0699999999997</v>
      </c>
      <c r="C22" s="1"/>
      <c r="D22" s="1"/>
      <c r="E22" s="1"/>
    </row>
    <row r="23" spans="1:5" ht="12.75">
      <c r="A23" s="2" t="s">
        <v>17</v>
      </c>
      <c r="B23" s="3">
        <v>10246.34</v>
      </c>
      <c r="C23" s="1"/>
      <c r="D23" s="1"/>
      <c r="E23" s="1"/>
    </row>
    <row r="24" spans="1:2" s="4" customFormat="1" ht="12.75">
      <c r="A24" s="11" t="s">
        <v>11</v>
      </c>
      <c r="B24" s="5">
        <f>B10</f>
        <v>472426.58</v>
      </c>
    </row>
    <row r="25" spans="1:2" ht="12.75">
      <c r="A25" s="9" t="s">
        <v>13</v>
      </c>
      <c r="B25" s="3">
        <f>B24-B26</f>
        <v>406350.34</v>
      </c>
    </row>
    <row r="26" spans="1:2" ht="12.75">
      <c r="A26" s="9" t="s">
        <v>12</v>
      </c>
      <c r="B26" s="13">
        <f>B16+B19+B22+B23</f>
        <v>66076.24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2015-11-06T11:54:46Z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