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9" i="1"/>
  <c r="G129" s="1"/>
  <c r="G128"/>
  <c r="F128"/>
  <c r="F127"/>
  <c r="G127" s="1"/>
  <c r="G125"/>
  <c r="F125"/>
  <c r="F124"/>
  <c r="G124" s="1"/>
  <c r="G123"/>
  <c r="F123"/>
  <c r="F122"/>
  <c r="G122" s="1"/>
  <c r="G121"/>
  <c r="F121"/>
  <c r="F120"/>
  <c r="G120" s="1"/>
  <c r="G119"/>
  <c r="F119"/>
  <c r="G117"/>
  <c r="G116"/>
  <c r="F116"/>
  <c r="G115"/>
  <c r="F115"/>
  <c r="G113"/>
  <c r="G112"/>
  <c r="G111"/>
  <c r="F111"/>
  <c r="G110"/>
  <c r="F110"/>
  <c r="G109"/>
  <c r="G108"/>
  <c r="G107"/>
  <c r="G106"/>
  <c r="G104"/>
  <c r="F104"/>
  <c r="G103"/>
  <c r="F103"/>
  <c r="G102"/>
  <c r="F102"/>
  <c r="G100"/>
  <c r="G99"/>
  <c r="F99"/>
  <c r="F98"/>
  <c r="G98" s="1"/>
  <c r="G97"/>
  <c r="F97"/>
  <c r="F96"/>
  <c r="G96" s="1"/>
  <c r="G94"/>
  <c r="F94"/>
  <c r="F93"/>
  <c r="G93" s="1"/>
  <c r="G92"/>
  <c r="F92"/>
  <c r="G91"/>
  <c r="G90"/>
  <c r="G89"/>
  <c r="G88"/>
  <c r="F86"/>
  <c r="G86" s="1"/>
  <c r="G85"/>
  <c r="F85"/>
  <c r="F84"/>
  <c r="G84" s="1"/>
  <c r="G83"/>
  <c r="F83"/>
  <c r="F82"/>
  <c r="G82" s="1"/>
  <c r="G81"/>
  <c r="F81"/>
  <c r="F80"/>
  <c r="G80" s="1"/>
  <c r="G79"/>
  <c r="F79"/>
  <c r="F78"/>
  <c r="G78" s="1"/>
  <c r="G77"/>
  <c r="F77"/>
  <c r="F76"/>
  <c r="G76" s="1"/>
  <c r="G75"/>
  <c r="F75"/>
  <c r="F74"/>
  <c r="G74" s="1"/>
  <c r="G73"/>
  <c r="F73"/>
  <c r="F72"/>
  <c r="G72" s="1"/>
  <c r="G71"/>
  <c r="F71"/>
  <c r="F70"/>
  <c r="G70" s="1"/>
  <c r="G69"/>
  <c r="G68"/>
  <c r="F67"/>
  <c r="G67" s="1"/>
  <c r="G66"/>
  <c r="F66"/>
  <c r="F65"/>
  <c r="G65" s="1"/>
  <c r="G64"/>
  <c r="F64"/>
  <c r="F63"/>
  <c r="G63" s="1"/>
  <c r="G62"/>
  <c r="F62"/>
  <c r="F61"/>
  <c r="G61" s="1"/>
  <c r="G60"/>
  <c r="F58"/>
  <c r="G58" s="1"/>
  <c r="G57"/>
  <c r="G56"/>
  <c r="G54"/>
  <c r="F53"/>
  <c r="G53" s="1"/>
  <c r="G49"/>
  <c r="G47"/>
  <c r="G41"/>
  <c r="G39"/>
  <c r="F39"/>
  <c r="F38"/>
  <c r="G38" s="1"/>
  <c r="G37"/>
  <c r="F37"/>
  <c r="G36"/>
  <c r="F36"/>
  <c r="G35"/>
  <c r="F35"/>
  <c r="G34"/>
  <c r="F34"/>
  <c r="G33"/>
  <c r="F33"/>
  <c r="G32"/>
  <c r="F32"/>
  <c r="G31"/>
  <c r="G30"/>
  <c r="F29"/>
  <c r="G29" s="1"/>
  <c r="G28"/>
  <c r="F28"/>
  <c r="G26"/>
  <c r="G25"/>
  <c r="G22"/>
  <c r="F22"/>
  <c r="G21"/>
  <c r="F20"/>
  <c r="G20" s="1"/>
  <c r="G19"/>
  <c r="F19"/>
  <c r="F18"/>
  <c r="G18" s="1"/>
  <c r="G17"/>
  <c r="F17"/>
  <c r="F16"/>
  <c r="G16" s="1"/>
  <c r="G15"/>
  <c r="F15"/>
  <c r="G14"/>
  <c r="G13"/>
  <c r="F13"/>
  <c r="F12"/>
  <c r="G12" s="1"/>
  <c r="G11"/>
  <c r="F11"/>
  <c r="F10"/>
  <c r="G10" s="1"/>
  <c r="G9"/>
  <c r="F9"/>
  <c r="F8"/>
  <c r="G8" s="1"/>
  <c r="G7"/>
  <c r="F7"/>
</calcChain>
</file>

<file path=xl/sharedStrings.xml><?xml version="1.0" encoding="utf-8"?>
<sst xmlns="http://schemas.openxmlformats.org/spreadsheetml/2006/main" count="261" uniqueCount="191">
  <si>
    <t>PACHETUL DE SERVICII MEDICALE ÎN ASISTENŢA MEDICALĂ AMBULATORIE DE SPECIALITATE PENTRU SPECIALITĂȚI CLINICE</t>
  </si>
  <si>
    <t>Servicii diagnostice şi terapeutice</t>
  </si>
  <si>
    <t>Nr. crt.</t>
  </si>
  <si>
    <t>Denumire procedură diagnostică/terapeutică/tratamente/terapii</t>
  </si>
  <si>
    <t>Specialităţi clinice care pot efectua serviciul respectiv</t>
  </si>
  <si>
    <t>Valoare minim garantată a punctului pe serviciu în vigoare (lei)</t>
  </si>
  <si>
    <t>Tarif decontat de casa de asigurări de sănătate pentru medic specialist (lei)</t>
  </si>
  <si>
    <t>Tarif decontat de casa de asigurări de sănătate pentru medic primar (lei)</t>
  </si>
  <si>
    <t>c1</t>
  </si>
  <si>
    <t>c2</t>
  </si>
  <si>
    <t>c3</t>
  </si>
  <si>
    <t>c4=c2*c3</t>
  </si>
  <si>
    <t>c5=c4+c4*20%</t>
  </si>
  <si>
    <t xml:space="preserve">    A. Proceduri diagnostice simple: punctaj 10 puncte</t>
  </si>
  <si>
    <t>x</t>
  </si>
  <si>
    <t>biomicroscopia; gonioscopia; oftalmoscopia*)</t>
  </si>
  <si>
    <t>oftalmologie, neurologie şi neurologie pediatrică numai pentru oftalmoscopie*)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</si>
  <si>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</si>
  <si>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</si>
  <si>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</si>
  <si>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</si>
  <si>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</si>
  <si>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</si>
  <si>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>cardiologie, medicină internă, geriatrie şi gerontologie, pneumologie, nefrologie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</si>
  <si>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</si>
  <si>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</si>
  <si>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</si>
  <si>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</si>
  <si>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</si>
  <si>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</si>
  <si>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</si>
  <si>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</si>
  <si>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</si>
  <si>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</si>
  <si>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</si>
  <si>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</si>
  <si>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</si>
  <si>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</si>
  <si>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</si>
  <si>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</si>
  <si>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</si>
  <si>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</si>
  <si>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</si>
  <si>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</si>
  <si>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</si>
  <si>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</si>
  <si>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</si>
  <si>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</si>
  <si>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</si>
  <si>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</si>
  <si>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>dermatovenerologie, chirurgie generală, chirurgie pediatrică şi ortopedie pediatrică</t>
  </si>
  <si>
    <t xml:space="preserve">    B. Proceduri diagnostice de complexitate medie: punctaj 20 puncte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</si>
  <si>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</si>
  <si>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</si>
  <si>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</si>
  <si>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</si>
  <si>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</si>
  <si>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audiogramă*) Include audiometrie tonală liminară şi/sau vocală.                                                                  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</si>
  <si>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</si>
  <si>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</si>
  <si>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</si>
  <si>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</si>
  <si>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</si>
  <si>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</si>
  <si>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</si>
  <si>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</si>
  <si>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</si>
  <si>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</si>
  <si>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</si>
  <si>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</si>
  <si>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</si>
  <si>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>evaluarea cantitativă a răspunsului galvanic al pielii</t>
  </si>
  <si>
    <t>neurologie și diabet zaharat, nutriție și boli metabolice</t>
  </si>
  <si>
    <t>examen doppler vase extracraniene segment cervical (echotomografic şi duplex)</t>
  </si>
  <si>
    <t xml:space="preserve">    C. Proceduri diagnostice complexe: punctaj 40 puncte </t>
  </si>
  <si>
    <t xml:space="preserve">electromiograma / electroneurograma                                   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</si>
  <si>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</si>
  <si>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</si>
  <si>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</si>
  <si>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</si>
  <si>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</si>
  <si>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</si>
  <si>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</si>
  <si>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</si>
  <si>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</si>
  <si>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</si>
  <si>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    D. Proceduri terapeutice/tratamente chirurgicale simple: punctaj 15 puncte    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</si>
  <si>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</si>
  <si>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</si>
  <si>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</si>
  <si>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</si>
  <si>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</si>
  <si>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</si>
  <si>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</si>
  <si>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</si>
  <si>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</si>
  <si>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</si>
  <si>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</si>
  <si>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</si>
  <si>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</si>
  <si>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</si>
  <si>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</si>
  <si>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</si>
  <si>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</si>
  <si>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</si>
  <si>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</si>
  <si>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>dermatovenerologie, chirurgie, inclusiv chirurgie plastică estetică şi microchirurgie reconstructivă, chirurgie pediatrică și ortopedie pediatrică, ortopedie și traumatodologie</t>
  </si>
  <si>
    <t xml:space="preserve">terapia chirurgicală a arsurilor termice &lt; 10%                          </t>
  </si>
  <si>
    <t>dermatovenerologie, chirurgie generală, chirurgie plastică estetică şi microchirurgie reconstructivă, chirurgie pediatrică și ortopedie pediatrică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</si>
  <si>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</si>
  <si>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</si>
  <si>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</si>
  <si>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</si>
  <si>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</si>
  <si>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</si>
  <si>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 xml:space="preserve">dermatovenerologie, chirurgie generală, chirurgie pediatrică și ortopedie pediatrică </t>
  </si>
  <si>
    <t xml:space="preserve">terapia chirurgicală a panariţiului osos, articular, tenosinoval        </t>
  </si>
  <si>
    <t xml:space="preserve">chirurgie generală, chirurgie plastică estetică şi microchirurgie reconstructivă, ortopedie şi traumatologie, ortopedie pediatrică, chirurgie pediatrică </t>
  </si>
  <si>
    <t xml:space="preserve">terapia chirurgicală a hidrosadenitei                                   </t>
  </si>
  <si>
    <t>chirurgie generală, chirurgie plastică estetică şi microchirurgie reconstructivă, chirurgie pediatrică și ortopedie pediatrică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</si>
  <si>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</si>
  <si>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</si>
  <si>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>chirurgie generală, chirurgie vasculară, chirurgie plastică estetică şi microchirurgie reconstructivă, chirurgie pediatrică și ortopedie pediatrică</t>
  </si>
  <si>
    <t xml:space="preserve">terapia chirurgicală a granulomului ombilical                           </t>
  </si>
  <si>
    <t xml:space="preserve">terapia chirurgicală a supuraţiilor postoperatorii                      </t>
  </si>
  <si>
    <t>chirurgie generală, chirurgie plastică estetică şi microchirurgie reconstructivă, ortopedie şi traumatologie, obstetrică – ginecologie, chirurgie toracică, chirurgie cardiovasculară, neurochirurgie, urologie, chirurgie pediatrică și ortopedie pediatrică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</si>
  <si>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</si>
  <si>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</si>
  <si>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</si>
  <si>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</si>
  <si>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</si>
  <si>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>obstetrică- ginecologie, chirurgie generală</t>
  </si>
  <si>
    <t xml:space="preserve">    E. Proceduri terapeutice/tratamente chirurgicale complexe: punctaj 25 puncte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</si>
  <si>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</si>
  <si>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</si>
  <si>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</si>
  <si>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</si>
  <si>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</si>
  <si>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</si>
  <si>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</si>
  <si>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</si>
  <si>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>dermatovenerologie, chirurgie generală, chirurgie plastică, estetică şi microchirurgie reconstructivă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</si>
  <si>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</si>
  <si>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</si>
  <si>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</si>
  <si>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</si>
  <si>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</si>
  <si>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</si>
  <si>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</si>
  <si>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    F. Proceduri terapeutice/tratamente medicale simple: punctaj 7 puncte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</si>
  <si>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</si>
  <si>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</si>
  <si>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</si>
  <si>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</si>
  <si>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</si>
  <si>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    G. Proceduri terapeutice/tratamente medicale de complexitate medie: punctaj 11 puncte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</si>
  <si>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</si>
  <si>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</si>
  <si>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</si>
  <si>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</si>
  <si>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</si>
  <si>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</si>
  <si>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</si>
  <si>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</si>
  <si>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</si>
  <si>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</si>
  <si>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</si>
  <si>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</si>
  <si>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    H. Proceduri terapeutice/tratamente medicale complexe: punctaj 14 puncte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</si>
  <si>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</si>
  <si>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</si>
  <si>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</si>
  <si>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</si>
  <si>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</si>
  <si>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    I. Tratamente ortopedice medicale : punctaj 20 puncte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</si>
  <si>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</si>
  <si>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</si>
  <si>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</si>
  <si>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</si>
  <si>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</si>
  <si>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</si>
  <si>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</si>
  <si>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</si>
  <si>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</si>
  <si>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    J. Terapii psihiatrice: punctaj 30 puncte                                                       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</si>
  <si>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</si>
  <si>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</si>
  <si>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</si>
  <si>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</si>
  <si>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    K. Terapii de genetică medicală: punctaj 30  puncte                                       </t>
  </si>
  <si>
    <t xml:space="preserve">Sfat genetic                       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</si>
</sst>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9"/>
  <sheetViews>
    <sheetView tabSelected="1" zoomScale="85" zoomScaleNormal="85" workbookViewId="0">
      <selection activeCell="A2" sqref="A1:A1048576"/>
    </sheetView>
  </sheetViews>
  <sheetFormatPr defaultRowHeight="15"/>
  <cols>
    <col min="1" max="1" width="9.140625" style="1"/>
    <col min="2" max="2" width="9.140625" style="14"/>
    <col min="3" max="3" width="56.140625" style="21" customWidth="1"/>
    <col min="4" max="4" width="42.5703125" style="21" customWidth="1"/>
    <col min="5" max="5" width="19" style="14" customWidth="1"/>
    <col min="6" max="7" width="22.42578125" style="14" customWidth="1"/>
    <col min="8" max="258" width="9.140625" style="1"/>
    <col min="259" max="259" width="56.140625" style="1" customWidth="1"/>
    <col min="260" max="260" width="42.5703125" style="1" customWidth="1"/>
    <col min="261" max="261" width="19" style="1" customWidth="1"/>
    <col min="262" max="263" width="22.42578125" style="1" customWidth="1"/>
    <col min="264" max="514" width="9.140625" style="1"/>
    <col min="515" max="515" width="56.140625" style="1" customWidth="1"/>
    <col min="516" max="516" width="42.5703125" style="1" customWidth="1"/>
    <col min="517" max="517" width="19" style="1" customWidth="1"/>
    <col min="518" max="519" width="22.42578125" style="1" customWidth="1"/>
    <col min="520" max="770" width="9.140625" style="1"/>
    <col min="771" max="771" width="56.140625" style="1" customWidth="1"/>
    <col min="772" max="772" width="42.5703125" style="1" customWidth="1"/>
    <col min="773" max="773" width="19" style="1" customWidth="1"/>
    <col min="774" max="775" width="22.42578125" style="1" customWidth="1"/>
    <col min="776" max="1026" width="9.140625" style="1"/>
    <col min="1027" max="1027" width="56.140625" style="1" customWidth="1"/>
    <col min="1028" max="1028" width="42.5703125" style="1" customWidth="1"/>
    <col min="1029" max="1029" width="19" style="1" customWidth="1"/>
    <col min="1030" max="1031" width="22.42578125" style="1" customWidth="1"/>
    <col min="1032" max="1282" width="9.140625" style="1"/>
    <col min="1283" max="1283" width="56.140625" style="1" customWidth="1"/>
    <col min="1284" max="1284" width="42.5703125" style="1" customWidth="1"/>
    <col min="1285" max="1285" width="19" style="1" customWidth="1"/>
    <col min="1286" max="1287" width="22.42578125" style="1" customWidth="1"/>
    <col min="1288" max="1538" width="9.140625" style="1"/>
    <col min="1539" max="1539" width="56.140625" style="1" customWidth="1"/>
    <col min="1540" max="1540" width="42.5703125" style="1" customWidth="1"/>
    <col min="1541" max="1541" width="19" style="1" customWidth="1"/>
    <col min="1542" max="1543" width="22.42578125" style="1" customWidth="1"/>
    <col min="1544" max="1794" width="9.140625" style="1"/>
    <col min="1795" max="1795" width="56.140625" style="1" customWidth="1"/>
    <col min="1796" max="1796" width="42.5703125" style="1" customWidth="1"/>
    <col min="1797" max="1797" width="19" style="1" customWidth="1"/>
    <col min="1798" max="1799" width="22.42578125" style="1" customWidth="1"/>
    <col min="1800" max="2050" width="9.140625" style="1"/>
    <col min="2051" max="2051" width="56.140625" style="1" customWidth="1"/>
    <col min="2052" max="2052" width="42.5703125" style="1" customWidth="1"/>
    <col min="2053" max="2053" width="19" style="1" customWidth="1"/>
    <col min="2054" max="2055" width="22.42578125" style="1" customWidth="1"/>
    <col min="2056" max="2306" width="9.140625" style="1"/>
    <col min="2307" max="2307" width="56.140625" style="1" customWidth="1"/>
    <col min="2308" max="2308" width="42.5703125" style="1" customWidth="1"/>
    <col min="2309" max="2309" width="19" style="1" customWidth="1"/>
    <col min="2310" max="2311" width="22.42578125" style="1" customWidth="1"/>
    <col min="2312" max="2562" width="9.140625" style="1"/>
    <col min="2563" max="2563" width="56.140625" style="1" customWidth="1"/>
    <col min="2564" max="2564" width="42.5703125" style="1" customWidth="1"/>
    <col min="2565" max="2565" width="19" style="1" customWidth="1"/>
    <col min="2566" max="2567" width="22.42578125" style="1" customWidth="1"/>
    <col min="2568" max="2818" width="9.140625" style="1"/>
    <col min="2819" max="2819" width="56.140625" style="1" customWidth="1"/>
    <col min="2820" max="2820" width="42.5703125" style="1" customWidth="1"/>
    <col min="2821" max="2821" width="19" style="1" customWidth="1"/>
    <col min="2822" max="2823" width="22.42578125" style="1" customWidth="1"/>
    <col min="2824" max="3074" width="9.140625" style="1"/>
    <col min="3075" max="3075" width="56.140625" style="1" customWidth="1"/>
    <col min="3076" max="3076" width="42.5703125" style="1" customWidth="1"/>
    <col min="3077" max="3077" width="19" style="1" customWidth="1"/>
    <col min="3078" max="3079" width="22.42578125" style="1" customWidth="1"/>
    <col min="3080" max="3330" width="9.140625" style="1"/>
    <col min="3331" max="3331" width="56.140625" style="1" customWidth="1"/>
    <col min="3332" max="3332" width="42.5703125" style="1" customWidth="1"/>
    <col min="3333" max="3333" width="19" style="1" customWidth="1"/>
    <col min="3334" max="3335" width="22.42578125" style="1" customWidth="1"/>
    <col min="3336" max="3586" width="9.140625" style="1"/>
    <col min="3587" max="3587" width="56.140625" style="1" customWidth="1"/>
    <col min="3588" max="3588" width="42.5703125" style="1" customWidth="1"/>
    <col min="3589" max="3589" width="19" style="1" customWidth="1"/>
    <col min="3590" max="3591" width="22.42578125" style="1" customWidth="1"/>
    <col min="3592" max="3842" width="9.140625" style="1"/>
    <col min="3843" max="3843" width="56.140625" style="1" customWidth="1"/>
    <col min="3844" max="3844" width="42.5703125" style="1" customWidth="1"/>
    <col min="3845" max="3845" width="19" style="1" customWidth="1"/>
    <col min="3846" max="3847" width="22.42578125" style="1" customWidth="1"/>
    <col min="3848" max="4098" width="9.140625" style="1"/>
    <col min="4099" max="4099" width="56.140625" style="1" customWidth="1"/>
    <col min="4100" max="4100" width="42.5703125" style="1" customWidth="1"/>
    <col min="4101" max="4101" width="19" style="1" customWidth="1"/>
    <col min="4102" max="4103" width="22.42578125" style="1" customWidth="1"/>
    <col min="4104" max="4354" width="9.140625" style="1"/>
    <col min="4355" max="4355" width="56.140625" style="1" customWidth="1"/>
    <col min="4356" max="4356" width="42.5703125" style="1" customWidth="1"/>
    <col min="4357" max="4357" width="19" style="1" customWidth="1"/>
    <col min="4358" max="4359" width="22.42578125" style="1" customWidth="1"/>
    <col min="4360" max="4610" width="9.140625" style="1"/>
    <col min="4611" max="4611" width="56.140625" style="1" customWidth="1"/>
    <col min="4612" max="4612" width="42.5703125" style="1" customWidth="1"/>
    <col min="4613" max="4613" width="19" style="1" customWidth="1"/>
    <col min="4614" max="4615" width="22.42578125" style="1" customWidth="1"/>
    <col min="4616" max="4866" width="9.140625" style="1"/>
    <col min="4867" max="4867" width="56.140625" style="1" customWidth="1"/>
    <col min="4868" max="4868" width="42.5703125" style="1" customWidth="1"/>
    <col min="4869" max="4869" width="19" style="1" customWidth="1"/>
    <col min="4870" max="4871" width="22.42578125" style="1" customWidth="1"/>
    <col min="4872" max="5122" width="9.140625" style="1"/>
    <col min="5123" max="5123" width="56.140625" style="1" customWidth="1"/>
    <col min="5124" max="5124" width="42.5703125" style="1" customWidth="1"/>
    <col min="5125" max="5125" width="19" style="1" customWidth="1"/>
    <col min="5126" max="5127" width="22.42578125" style="1" customWidth="1"/>
    <col min="5128" max="5378" width="9.140625" style="1"/>
    <col min="5379" max="5379" width="56.140625" style="1" customWidth="1"/>
    <col min="5380" max="5380" width="42.5703125" style="1" customWidth="1"/>
    <col min="5381" max="5381" width="19" style="1" customWidth="1"/>
    <col min="5382" max="5383" width="22.42578125" style="1" customWidth="1"/>
    <col min="5384" max="5634" width="9.140625" style="1"/>
    <col min="5635" max="5635" width="56.140625" style="1" customWidth="1"/>
    <col min="5636" max="5636" width="42.5703125" style="1" customWidth="1"/>
    <col min="5637" max="5637" width="19" style="1" customWidth="1"/>
    <col min="5638" max="5639" width="22.42578125" style="1" customWidth="1"/>
    <col min="5640" max="5890" width="9.140625" style="1"/>
    <col min="5891" max="5891" width="56.140625" style="1" customWidth="1"/>
    <col min="5892" max="5892" width="42.5703125" style="1" customWidth="1"/>
    <col min="5893" max="5893" width="19" style="1" customWidth="1"/>
    <col min="5894" max="5895" width="22.42578125" style="1" customWidth="1"/>
    <col min="5896" max="6146" width="9.140625" style="1"/>
    <col min="6147" max="6147" width="56.140625" style="1" customWidth="1"/>
    <col min="6148" max="6148" width="42.5703125" style="1" customWidth="1"/>
    <col min="6149" max="6149" width="19" style="1" customWidth="1"/>
    <col min="6150" max="6151" width="22.42578125" style="1" customWidth="1"/>
    <col min="6152" max="6402" width="9.140625" style="1"/>
    <col min="6403" max="6403" width="56.140625" style="1" customWidth="1"/>
    <col min="6404" max="6404" width="42.5703125" style="1" customWidth="1"/>
    <col min="6405" max="6405" width="19" style="1" customWidth="1"/>
    <col min="6406" max="6407" width="22.42578125" style="1" customWidth="1"/>
    <col min="6408" max="6658" width="9.140625" style="1"/>
    <col min="6659" max="6659" width="56.140625" style="1" customWidth="1"/>
    <col min="6660" max="6660" width="42.5703125" style="1" customWidth="1"/>
    <col min="6661" max="6661" width="19" style="1" customWidth="1"/>
    <col min="6662" max="6663" width="22.42578125" style="1" customWidth="1"/>
    <col min="6664" max="6914" width="9.140625" style="1"/>
    <col min="6915" max="6915" width="56.140625" style="1" customWidth="1"/>
    <col min="6916" max="6916" width="42.5703125" style="1" customWidth="1"/>
    <col min="6917" max="6917" width="19" style="1" customWidth="1"/>
    <col min="6918" max="6919" width="22.42578125" style="1" customWidth="1"/>
    <col min="6920" max="7170" width="9.140625" style="1"/>
    <col min="7171" max="7171" width="56.140625" style="1" customWidth="1"/>
    <col min="7172" max="7172" width="42.5703125" style="1" customWidth="1"/>
    <col min="7173" max="7173" width="19" style="1" customWidth="1"/>
    <col min="7174" max="7175" width="22.42578125" style="1" customWidth="1"/>
    <col min="7176" max="7426" width="9.140625" style="1"/>
    <col min="7427" max="7427" width="56.140625" style="1" customWidth="1"/>
    <col min="7428" max="7428" width="42.5703125" style="1" customWidth="1"/>
    <col min="7429" max="7429" width="19" style="1" customWidth="1"/>
    <col min="7430" max="7431" width="22.42578125" style="1" customWidth="1"/>
    <col min="7432" max="7682" width="9.140625" style="1"/>
    <col min="7683" max="7683" width="56.140625" style="1" customWidth="1"/>
    <col min="7684" max="7684" width="42.5703125" style="1" customWidth="1"/>
    <col min="7685" max="7685" width="19" style="1" customWidth="1"/>
    <col min="7686" max="7687" width="22.42578125" style="1" customWidth="1"/>
    <col min="7688" max="7938" width="9.140625" style="1"/>
    <col min="7939" max="7939" width="56.140625" style="1" customWidth="1"/>
    <col min="7940" max="7940" width="42.5703125" style="1" customWidth="1"/>
    <col min="7941" max="7941" width="19" style="1" customWidth="1"/>
    <col min="7942" max="7943" width="22.42578125" style="1" customWidth="1"/>
    <col min="7944" max="8194" width="9.140625" style="1"/>
    <col min="8195" max="8195" width="56.140625" style="1" customWidth="1"/>
    <col min="8196" max="8196" width="42.5703125" style="1" customWidth="1"/>
    <col min="8197" max="8197" width="19" style="1" customWidth="1"/>
    <col min="8198" max="8199" width="22.42578125" style="1" customWidth="1"/>
    <col min="8200" max="8450" width="9.140625" style="1"/>
    <col min="8451" max="8451" width="56.140625" style="1" customWidth="1"/>
    <col min="8452" max="8452" width="42.5703125" style="1" customWidth="1"/>
    <col min="8453" max="8453" width="19" style="1" customWidth="1"/>
    <col min="8454" max="8455" width="22.42578125" style="1" customWidth="1"/>
    <col min="8456" max="8706" width="9.140625" style="1"/>
    <col min="8707" max="8707" width="56.140625" style="1" customWidth="1"/>
    <col min="8708" max="8708" width="42.5703125" style="1" customWidth="1"/>
    <col min="8709" max="8709" width="19" style="1" customWidth="1"/>
    <col min="8710" max="8711" width="22.42578125" style="1" customWidth="1"/>
    <col min="8712" max="8962" width="9.140625" style="1"/>
    <col min="8963" max="8963" width="56.140625" style="1" customWidth="1"/>
    <col min="8964" max="8964" width="42.5703125" style="1" customWidth="1"/>
    <col min="8965" max="8965" width="19" style="1" customWidth="1"/>
    <col min="8966" max="8967" width="22.42578125" style="1" customWidth="1"/>
    <col min="8968" max="9218" width="9.140625" style="1"/>
    <col min="9219" max="9219" width="56.140625" style="1" customWidth="1"/>
    <col min="9220" max="9220" width="42.5703125" style="1" customWidth="1"/>
    <col min="9221" max="9221" width="19" style="1" customWidth="1"/>
    <col min="9222" max="9223" width="22.42578125" style="1" customWidth="1"/>
    <col min="9224" max="9474" width="9.140625" style="1"/>
    <col min="9475" max="9475" width="56.140625" style="1" customWidth="1"/>
    <col min="9476" max="9476" width="42.5703125" style="1" customWidth="1"/>
    <col min="9477" max="9477" width="19" style="1" customWidth="1"/>
    <col min="9478" max="9479" width="22.42578125" style="1" customWidth="1"/>
    <col min="9480" max="9730" width="9.140625" style="1"/>
    <col min="9731" max="9731" width="56.140625" style="1" customWidth="1"/>
    <col min="9732" max="9732" width="42.5703125" style="1" customWidth="1"/>
    <col min="9733" max="9733" width="19" style="1" customWidth="1"/>
    <col min="9734" max="9735" width="22.42578125" style="1" customWidth="1"/>
    <col min="9736" max="9986" width="9.140625" style="1"/>
    <col min="9987" max="9987" width="56.140625" style="1" customWidth="1"/>
    <col min="9988" max="9988" width="42.5703125" style="1" customWidth="1"/>
    <col min="9989" max="9989" width="19" style="1" customWidth="1"/>
    <col min="9990" max="9991" width="22.42578125" style="1" customWidth="1"/>
    <col min="9992" max="10242" width="9.140625" style="1"/>
    <col min="10243" max="10243" width="56.140625" style="1" customWidth="1"/>
    <col min="10244" max="10244" width="42.5703125" style="1" customWidth="1"/>
    <col min="10245" max="10245" width="19" style="1" customWidth="1"/>
    <col min="10246" max="10247" width="22.42578125" style="1" customWidth="1"/>
    <col min="10248" max="10498" width="9.140625" style="1"/>
    <col min="10499" max="10499" width="56.140625" style="1" customWidth="1"/>
    <col min="10500" max="10500" width="42.5703125" style="1" customWidth="1"/>
    <col min="10501" max="10501" width="19" style="1" customWidth="1"/>
    <col min="10502" max="10503" width="22.42578125" style="1" customWidth="1"/>
    <col min="10504" max="10754" width="9.140625" style="1"/>
    <col min="10755" max="10755" width="56.140625" style="1" customWidth="1"/>
    <col min="10756" max="10756" width="42.5703125" style="1" customWidth="1"/>
    <col min="10757" max="10757" width="19" style="1" customWidth="1"/>
    <col min="10758" max="10759" width="22.42578125" style="1" customWidth="1"/>
    <col min="10760" max="11010" width="9.140625" style="1"/>
    <col min="11011" max="11011" width="56.140625" style="1" customWidth="1"/>
    <col min="11012" max="11012" width="42.5703125" style="1" customWidth="1"/>
    <col min="11013" max="11013" width="19" style="1" customWidth="1"/>
    <col min="11014" max="11015" width="22.42578125" style="1" customWidth="1"/>
    <col min="11016" max="11266" width="9.140625" style="1"/>
    <col min="11267" max="11267" width="56.140625" style="1" customWidth="1"/>
    <col min="11268" max="11268" width="42.5703125" style="1" customWidth="1"/>
    <col min="11269" max="11269" width="19" style="1" customWidth="1"/>
    <col min="11270" max="11271" width="22.42578125" style="1" customWidth="1"/>
    <col min="11272" max="11522" width="9.140625" style="1"/>
    <col min="11523" max="11523" width="56.140625" style="1" customWidth="1"/>
    <col min="11524" max="11524" width="42.5703125" style="1" customWidth="1"/>
    <col min="11525" max="11525" width="19" style="1" customWidth="1"/>
    <col min="11526" max="11527" width="22.42578125" style="1" customWidth="1"/>
    <col min="11528" max="11778" width="9.140625" style="1"/>
    <col min="11779" max="11779" width="56.140625" style="1" customWidth="1"/>
    <col min="11780" max="11780" width="42.5703125" style="1" customWidth="1"/>
    <col min="11781" max="11781" width="19" style="1" customWidth="1"/>
    <col min="11782" max="11783" width="22.42578125" style="1" customWidth="1"/>
    <col min="11784" max="12034" width="9.140625" style="1"/>
    <col min="12035" max="12035" width="56.140625" style="1" customWidth="1"/>
    <col min="12036" max="12036" width="42.5703125" style="1" customWidth="1"/>
    <col min="12037" max="12037" width="19" style="1" customWidth="1"/>
    <col min="12038" max="12039" width="22.42578125" style="1" customWidth="1"/>
    <col min="12040" max="12290" width="9.140625" style="1"/>
    <col min="12291" max="12291" width="56.140625" style="1" customWidth="1"/>
    <col min="12292" max="12292" width="42.5703125" style="1" customWidth="1"/>
    <col min="12293" max="12293" width="19" style="1" customWidth="1"/>
    <col min="12294" max="12295" width="22.42578125" style="1" customWidth="1"/>
    <col min="12296" max="12546" width="9.140625" style="1"/>
    <col min="12547" max="12547" width="56.140625" style="1" customWidth="1"/>
    <col min="12548" max="12548" width="42.5703125" style="1" customWidth="1"/>
    <col min="12549" max="12549" width="19" style="1" customWidth="1"/>
    <col min="12550" max="12551" width="22.42578125" style="1" customWidth="1"/>
    <col min="12552" max="12802" width="9.140625" style="1"/>
    <col min="12803" max="12803" width="56.140625" style="1" customWidth="1"/>
    <col min="12804" max="12804" width="42.5703125" style="1" customWidth="1"/>
    <col min="12805" max="12805" width="19" style="1" customWidth="1"/>
    <col min="12806" max="12807" width="22.42578125" style="1" customWidth="1"/>
    <col min="12808" max="13058" width="9.140625" style="1"/>
    <col min="13059" max="13059" width="56.140625" style="1" customWidth="1"/>
    <col min="13060" max="13060" width="42.5703125" style="1" customWidth="1"/>
    <col min="13061" max="13061" width="19" style="1" customWidth="1"/>
    <col min="13062" max="13063" width="22.42578125" style="1" customWidth="1"/>
    <col min="13064" max="13314" width="9.140625" style="1"/>
    <col min="13315" max="13315" width="56.140625" style="1" customWidth="1"/>
    <col min="13316" max="13316" width="42.5703125" style="1" customWidth="1"/>
    <col min="13317" max="13317" width="19" style="1" customWidth="1"/>
    <col min="13318" max="13319" width="22.42578125" style="1" customWidth="1"/>
    <col min="13320" max="13570" width="9.140625" style="1"/>
    <col min="13571" max="13571" width="56.140625" style="1" customWidth="1"/>
    <col min="13572" max="13572" width="42.5703125" style="1" customWidth="1"/>
    <col min="13573" max="13573" width="19" style="1" customWidth="1"/>
    <col min="13574" max="13575" width="22.42578125" style="1" customWidth="1"/>
    <col min="13576" max="13826" width="9.140625" style="1"/>
    <col min="13827" max="13827" width="56.140625" style="1" customWidth="1"/>
    <col min="13828" max="13828" width="42.5703125" style="1" customWidth="1"/>
    <col min="13829" max="13829" width="19" style="1" customWidth="1"/>
    <col min="13830" max="13831" width="22.42578125" style="1" customWidth="1"/>
    <col min="13832" max="14082" width="9.140625" style="1"/>
    <col min="14083" max="14083" width="56.140625" style="1" customWidth="1"/>
    <col min="14084" max="14084" width="42.5703125" style="1" customWidth="1"/>
    <col min="14085" max="14085" width="19" style="1" customWidth="1"/>
    <col min="14086" max="14087" width="22.42578125" style="1" customWidth="1"/>
    <col min="14088" max="14338" width="9.140625" style="1"/>
    <col min="14339" max="14339" width="56.140625" style="1" customWidth="1"/>
    <col min="14340" max="14340" width="42.5703125" style="1" customWidth="1"/>
    <col min="14341" max="14341" width="19" style="1" customWidth="1"/>
    <col min="14342" max="14343" width="22.42578125" style="1" customWidth="1"/>
    <col min="14344" max="14594" width="9.140625" style="1"/>
    <col min="14595" max="14595" width="56.140625" style="1" customWidth="1"/>
    <col min="14596" max="14596" width="42.5703125" style="1" customWidth="1"/>
    <col min="14597" max="14597" width="19" style="1" customWidth="1"/>
    <col min="14598" max="14599" width="22.42578125" style="1" customWidth="1"/>
    <col min="14600" max="14850" width="9.140625" style="1"/>
    <col min="14851" max="14851" width="56.140625" style="1" customWidth="1"/>
    <col min="14852" max="14852" width="42.5703125" style="1" customWidth="1"/>
    <col min="14853" max="14853" width="19" style="1" customWidth="1"/>
    <col min="14854" max="14855" width="22.42578125" style="1" customWidth="1"/>
    <col min="14856" max="15106" width="9.140625" style="1"/>
    <col min="15107" max="15107" width="56.140625" style="1" customWidth="1"/>
    <col min="15108" max="15108" width="42.5703125" style="1" customWidth="1"/>
    <col min="15109" max="15109" width="19" style="1" customWidth="1"/>
    <col min="15110" max="15111" width="22.42578125" style="1" customWidth="1"/>
    <col min="15112" max="15362" width="9.140625" style="1"/>
    <col min="15363" max="15363" width="56.140625" style="1" customWidth="1"/>
    <col min="15364" max="15364" width="42.5703125" style="1" customWidth="1"/>
    <col min="15365" max="15365" width="19" style="1" customWidth="1"/>
    <col min="15366" max="15367" width="22.42578125" style="1" customWidth="1"/>
    <col min="15368" max="15618" width="9.140625" style="1"/>
    <col min="15619" max="15619" width="56.140625" style="1" customWidth="1"/>
    <col min="15620" max="15620" width="42.5703125" style="1" customWidth="1"/>
    <col min="15621" max="15621" width="19" style="1" customWidth="1"/>
    <col min="15622" max="15623" width="22.42578125" style="1" customWidth="1"/>
    <col min="15624" max="15874" width="9.140625" style="1"/>
    <col min="15875" max="15875" width="56.140625" style="1" customWidth="1"/>
    <col min="15876" max="15876" width="42.5703125" style="1" customWidth="1"/>
    <col min="15877" max="15877" width="19" style="1" customWidth="1"/>
    <col min="15878" max="15879" width="22.42578125" style="1" customWidth="1"/>
    <col min="15880" max="16130" width="9.140625" style="1"/>
    <col min="16131" max="16131" width="56.140625" style="1" customWidth="1"/>
    <col min="16132" max="16132" width="42.5703125" style="1" customWidth="1"/>
    <col min="16133" max="16133" width="19" style="1" customWidth="1"/>
    <col min="16134" max="16135" width="22.42578125" style="1" customWidth="1"/>
    <col min="16136" max="16384" width="9.140625" style="1"/>
  </cols>
  <sheetData>
    <row r="1" spans="2:7" ht="18">
      <c r="B1" s="22" t="s">
        <v>0</v>
      </c>
      <c r="C1" s="22"/>
      <c r="D1" s="22"/>
      <c r="E1" s="22"/>
      <c r="F1" s="22"/>
      <c r="G1" s="22"/>
    </row>
    <row r="2" spans="2:7" ht="18">
      <c r="B2" s="2" t="s">
        <v>1</v>
      </c>
      <c r="C2" s="3"/>
      <c r="D2" s="3"/>
      <c r="E2" s="4"/>
      <c r="F2" s="4"/>
      <c r="G2" s="4"/>
    </row>
    <row r="3" spans="2:7" ht="18">
      <c r="B3" s="2"/>
      <c r="C3" s="3"/>
      <c r="D3" s="3"/>
      <c r="E3" s="4"/>
      <c r="F3" s="4"/>
      <c r="G3" s="4"/>
    </row>
    <row r="4" spans="2:7" ht="108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2:7" ht="18">
      <c r="B5" s="5"/>
      <c r="C5" s="6" t="s">
        <v>8</v>
      </c>
      <c r="D5" s="5" t="s">
        <v>9</v>
      </c>
      <c r="E5" s="5" t="s">
        <v>10</v>
      </c>
      <c r="F5" s="5" t="s">
        <v>11</v>
      </c>
      <c r="G5" s="5" t="s">
        <v>12</v>
      </c>
    </row>
    <row r="6" spans="2:7" ht="36">
      <c r="B6" s="7"/>
      <c r="C6" s="8" t="s">
        <v>13</v>
      </c>
      <c r="D6" s="8" t="s">
        <v>14</v>
      </c>
      <c r="E6" s="9"/>
      <c r="F6" s="9"/>
      <c r="G6" s="9"/>
    </row>
    <row r="7" spans="2:7" ht="54">
      <c r="B7" s="7">
        <v>1</v>
      </c>
      <c r="C7" s="10" t="s">
        <v>15</v>
      </c>
      <c r="D7" s="10" t="s">
        <v>16</v>
      </c>
      <c r="E7" s="11">
        <v>2.8</v>
      </c>
      <c r="F7" s="11">
        <f>E7*10</f>
        <v>28</v>
      </c>
      <c r="G7" s="11">
        <f>F7+F7*20%</f>
        <v>33.6</v>
      </c>
    </row>
    <row r="8" spans="2:7" ht="18">
      <c r="B8" s="7">
        <v>2</v>
      </c>
      <c r="C8" s="10" t="s">
        <v>17</v>
      </c>
      <c r="D8" s="10" t="s">
        <v>18</v>
      </c>
      <c r="E8" s="11">
        <v>2.8</v>
      </c>
      <c r="F8" s="11">
        <f t="shared" ref="F8:F22" si="0">E8*10</f>
        <v>28</v>
      </c>
      <c r="G8" s="11">
        <f t="shared" ref="G8:G26" si="1">F8+F8*20%</f>
        <v>33.6</v>
      </c>
    </row>
    <row r="9" spans="2:7" ht="36">
      <c r="B9" s="7">
        <v>3</v>
      </c>
      <c r="C9" s="10" t="s">
        <v>19</v>
      </c>
      <c r="D9" s="10" t="s">
        <v>18</v>
      </c>
      <c r="E9" s="11">
        <v>2.8</v>
      </c>
      <c r="F9" s="11">
        <f t="shared" si="0"/>
        <v>28</v>
      </c>
      <c r="G9" s="11">
        <f t="shared" si="1"/>
        <v>33.6</v>
      </c>
    </row>
    <row r="10" spans="2:7" ht="18">
      <c r="B10" s="7">
        <v>4</v>
      </c>
      <c r="C10" s="10" t="s">
        <v>20</v>
      </c>
      <c r="D10" s="10" t="s">
        <v>21</v>
      </c>
      <c r="E10" s="11">
        <v>2.8</v>
      </c>
      <c r="F10" s="11">
        <f t="shared" si="0"/>
        <v>28</v>
      </c>
      <c r="G10" s="11">
        <f t="shared" si="1"/>
        <v>33.6</v>
      </c>
    </row>
    <row r="11" spans="2:7" ht="54">
      <c r="B11" s="7">
        <v>5</v>
      </c>
      <c r="C11" s="10" t="s">
        <v>22</v>
      </c>
      <c r="D11" s="12" t="s">
        <v>23</v>
      </c>
      <c r="E11" s="11">
        <v>2.8</v>
      </c>
      <c r="F11" s="11">
        <f t="shared" si="0"/>
        <v>28</v>
      </c>
      <c r="G11" s="11">
        <f t="shared" si="1"/>
        <v>33.6</v>
      </c>
    </row>
    <row r="12" spans="2:7" ht="36">
      <c r="B12" s="7">
        <v>6</v>
      </c>
      <c r="C12" s="10" t="s">
        <v>24</v>
      </c>
      <c r="D12" s="10" t="s">
        <v>25</v>
      </c>
      <c r="E12" s="11">
        <v>2.8</v>
      </c>
      <c r="F12" s="11">
        <f t="shared" si="0"/>
        <v>28</v>
      </c>
      <c r="G12" s="11">
        <f t="shared" si="1"/>
        <v>33.6</v>
      </c>
    </row>
    <row r="13" spans="2:7" ht="72">
      <c r="B13" s="7">
        <v>7</v>
      </c>
      <c r="C13" s="10" t="s">
        <v>26</v>
      </c>
      <c r="D13" s="10" t="s">
        <v>27</v>
      </c>
      <c r="E13" s="11">
        <v>2.8</v>
      </c>
      <c r="F13" s="11">
        <f t="shared" si="0"/>
        <v>28</v>
      </c>
      <c r="G13" s="11">
        <f t="shared" si="1"/>
        <v>33.6</v>
      </c>
    </row>
    <row r="14" spans="2:7" ht="54">
      <c r="B14" s="7">
        <v>8</v>
      </c>
      <c r="C14" s="10" t="s">
        <v>28</v>
      </c>
      <c r="D14" s="10" t="s">
        <v>29</v>
      </c>
      <c r="E14" s="11">
        <v>2.8</v>
      </c>
      <c r="F14" s="11">
        <v>0</v>
      </c>
      <c r="G14" s="11">
        <f t="shared" si="1"/>
        <v>0</v>
      </c>
    </row>
    <row r="15" spans="2:7" ht="54">
      <c r="B15" s="7">
        <v>9</v>
      </c>
      <c r="C15" s="10" t="s">
        <v>30</v>
      </c>
      <c r="D15" s="10" t="s">
        <v>31</v>
      </c>
      <c r="E15" s="11">
        <v>2.8</v>
      </c>
      <c r="F15" s="11">
        <f t="shared" si="0"/>
        <v>28</v>
      </c>
      <c r="G15" s="11">
        <f t="shared" si="1"/>
        <v>33.6</v>
      </c>
    </row>
    <row r="16" spans="2:7" ht="36">
      <c r="B16" s="7">
        <v>10</v>
      </c>
      <c r="C16" s="10" t="s">
        <v>32</v>
      </c>
      <c r="D16" s="10" t="s">
        <v>33</v>
      </c>
      <c r="E16" s="11">
        <v>2.8</v>
      </c>
      <c r="F16" s="11">
        <f t="shared" si="0"/>
        <v>28</v>
      </c>
      <c r="G16" s="11">
        <f t="shared" si="1"/>
        <v>33.6</v>
      </c>
    </row>
    <row r="17" spans="2:7" ht="36">
      <c r="B17" s="7">
        <v>11</v>
      </c>
      <c r="C17" s="10" t="s">
        <v>34</v>
      </c>
      <c r="D17" s="10" t="s">
        <v>31</v>
      </c>
      <c r="E17" s="11">
        <v>2.8</v>
      </c>
      <c r="F17" s="11">
        <f t="shared" si="0"/>
        <v>28</v>
      </c>
      <c r="G17" s="11">
        <f t="shared" si="1"/>
        <v>33.6</v>
      </c>
    </row>
    <row r="18" spans="2:7" ht="18">
      <c r="B18" s="7">
        <v>12</v>
      </c>
      <c r="C18" s="10" t="s">
        <v>35</v>
      </c>
      <c r="D18" s="10" t="s">
        <v>31</v>
      </c>
      <c r="E18" s="11">
        <v>2.8</v>
      </c>
      <c r="F18" s="11">
        <f t="shared" si="0"/>
        <v>28</v>
      </c>
      <c r="G18" s="11">
        <f t="shared" si="1"/>
        <v>33.6</v>
      </c>
    </row>
    <row r="19" spans="2:7" ht="54">
      <c r="B19" s="7">
        <v>13</v>
      </c>
      <c r="C19" s="10" t="s">
        <v>36</v>
      </c>
      <c r="D19" s="10" t="s">
        <v>37</v>
      </c>
      <c r="E19" s="11">
        <v>2.8</v>
      </c>
      <c r="F19" s="11">
        <f t="shared" si="0"/>
        <v>28</v>
      </c>
      <c r="G19" s="11">
        <f t="shared" si="1"/>
        <v>33.6</v>
      </c>
    </row>
    <row r="20" spans="2:7" ht="36">
      <c r="B20" s="7">
        <v>14</v>
      </c>
      <c r="C20" s="10" t="s">
        <v>38</v>
      </c>
      <c r="D20" s="10" t="s">
        <v>31</v>
      </c>
      <c r="E20" s="11">
        <v>2.8</v>
      </c>
      <c r="F20" s="11">
        <f t="shared" si="0"/>
        <v>28</v>
      </c>
      <c r="G20" s="11">
        <f t="shared" si="1"/>
        <v>33.6</v>
      </c>
    </row>
    <row r="21" spans="2:7" ht="18">
      <c r="B21" s="7">
        <v>15</v>
      </c>
      <c r="C21" s="10" t="s">
        <v>39</v>
      </c>
      <c r="D21" s="10" t="s">
        <v>40</v>
      </c>
      <c r="E21" s="11">
        <v>2.8</v>
      </c>
      <c r="F21" s="11">
        <v>0</v>
      </c>
      <c r="G21" s="11">
        <f t="shared" si="1"/>
        <v>0</v>
      </c>
    </row>
    <row r="22" spans="2:7" ht="90">
      <c r="B22" s="7">
        <v>16</v>
      </c>
      <c r="C22" s="10" t="s">
        <v>41</v>
      </c>
      <c r="D22" s="10" t="s">
        <v>42</v>
      </c>
      <c r="E22" s="11">
        <v>2.8</v>
      </c>
      <c r="F22" s="11">
        <f t="shared" si="0"/>
        <v>28</v>
      </c>
      <c r="G22" s="11">
        <f t="shared" si="1"/>
        <v>33.6</v>
      </c>
    </row>
    <row r="23" spans="2:7" ht="36">
      <c r="B23" s="7">
        <v>17</v>
      </c>
      <c r="C23" s="10" t="s">
        <v>43</v>
      </c>
      <c r="D23" s="10" t="s">
        <v>44</v>
      </c>
      <c r="E23" s="11">
        <v>2.8</v>
      </c>
      <c r="F23" s="11">
        <v>0</v>
      </c>
      <c r="G23" s="11">
        <v>0</v>
      </c>
    </row>
    <row r="24" spans="2:7" ht="72">
      <c r="B24" s="7">
        <v>18</v>
      </c>
      <c r="C24" s="10" t="s">
        <v>45</v>
      </c>
      <c r="D24" s="10" t="s">
        <v>46</v>
      </c>
      <c r="E24" s="11">
        <v>2.8</v>
      </c>
      <c r="F24" s="11">
        <v>0</v>
      </c>
      <c r="G24" s="11">
        <v>0</v>
      </c>
    </row>
    <row r="25" spans="2:7" ht="54">
      <c r="B25" s="7">
        <v>19</v>
      </c>
      <c r="C25" s="10" t="s">
        <v>47</v>
      </c>
      <c r="D25" s="10" t="s">
        <v>48</v>
      </c>
      <c r="E25" s="11">
        <v>2.8</v>
      </c>
      <c r="F25" s="11">
        <v>0</v>
      </c>
      <c r="G25" s="11">
        <f t="shared" si="1"/>
        <v>0</v>
      </c>
    </row>
    <row r="26" spans="2:7" ht="42" customHeight="1">
      <c r="B26" s="7">
        <v>20</v>
      </c>
      <c r="C26" s="10" t="s">
        <v>49</v>
      </c>
      <c r="D26" s="12" t="s">
        <v>50</v>
      </c>
      <c r="E26" s="11">
        <v>2.8</v>
      </c>
      <c r="F26" s="11">
        <v>0</v>
      </c>
      <c r="G26" s="11">
        <f t="shared" si="1"/>
        <v>0</v>
      </c>
    </row>
    <row r="27" spans="2:7" s="14" customFormat="1" ht="36">
      <c r="B27" s="7"/>
      <c r="C27" s="8" t="s">
        <v>51</v>
      </c>
      <c r="D27" s="8" t="s">
        <v>14</v>
      </c>
      <c r="E27" s="11"/>
      <c r="F27" s="13"/>
      <c r="G27" s="13"/>
    </row>
    <row r="28" spans="2:7" ht="54">
      <c r="B28" s="7">
        <v>1</v>
      </c>
      <c r="C28" s="10" t="s">
        <v>52</v>
      </c>
      <c r="D28" s="10" t="s">
        <v>18</v>
      </c>
      <c r="E28" s="11">
        <v>2.8</v>
      </c>
      <c r="F28" s="11">
        <f>E28*20</f>
        <v>56</v>
      </c>
      <c r="G28" s="11">
        <f>F28+F28*20%</f>
        <v>67.2</v>
      </c>
    </row>
    <row r="29" spans="2:7" ht="18">
      <c r="B29" s="7">
        <v>2</v>
      </c>
      <c r="C29" s="10" t="s">
        <v>53</v>
      </c>
      <c r="D29" s="10" t="s">
        <v>18</v>
      </c>
      <c r="E29" s="11">
        <v>2.8</v>
      </c>
      <c r="F29" s="11">
        <f t="shared" ref="F29:F39" si="2">E29*20</f>
        <v>56</v>
      </c>
      <c r="G29" s="11">
        <f t="shared" ref="G29:G41" si="3">F29+F29*20%</f>
        <v>67.2</v>
      </c>
    </row>
    <row r="30" spans="2:7" ht="54">
      <c r="B30" s="7">
        <v>3</v>
      </c>
      <c r="C30" s="10" t="s">
        <v>54</v>
      </c>
      <c r="D30" s="10" t="s">
        <v>18</v>
      </c>
      <c r="E30" s="11">
        <v>2.8</v>
      </c>
      <c r="F30" s="11">
        <v>0</v>
      </c>
      <c r="G30" s="11">
        <f t="shared" si="3"/>
        <v>0</v>
      </c>
    </row>
    <row r="31" spans="2:7" ht="18">
      <c r="B31" s="7">
        <v>4</v>
      </c>
      <c r="C31" s="10" t="s">
        <v>55</v>
      </c>
      <c r="D31" s="10" t="s">
        <v>56</v>
      </c>
      <c r="E31" s="11">
        <v>2.8</v>
      </c>
      <c r="F31" s="11">
        <v>0</v>
      </c>
      <c r="G31" s="11">
        <f t="shared" si="3"/>
        <v>0</v>
      </c>
    </row>
    <row r="32" spans="2:7" ht="36">
      <c r="B32" s="7">
        <v>5</v>
      </c>
      <c r="C32" s="10" t="s">
        <v>57</v>
      </c>
      <c r="D32" s="10" t="s">
        <v>56</v>
      </c>
      <c r="E32" s="11">
        <v>2.8</v>
      </c>
      <c r="F32" s="11">
        <f t="shared" si="2"/>
        <v>56</v>
      </c>
      <c r="G32" s="11">
        <f t="shared" si="3"/>
        <v>67.2</v>
      </c>
    </row>
    <row r="33" spans="2:7" ht="36">
      <c r="B33" s="7">
        <v>6</v>
      </c>
      <c r="C33" s="10" t="s">
        <v>58</v>
      </c>
      <c r="D33" s="10" t="s">
        <v>56</v>
      </c>
      <c r="E33" s="11">
        <v>2.8</v>
      </c>
      <c r="F33" s="11">
        <f t="shared" si="2"/>
        <v>56</v>
      </c>
      <c r="G33" s="11">
        <f t="shared" si="3"/>
        <v>67.2</v>
      </c>
    </row>
    <row r="34" spans="2:7" ht="18">
      <c r="B34" s="7">
        <v>7</v>
      </c>
      <c r="C34" s="10" t="s">
        <v>59</v>
      </c>
      <c r="D34" s="10" t="s">
        <v>40</v>
      </c>
      <c r="E34" s="11">
        <v>2.8</v>
      </c>
      <c r="F34" s="11">
        <f t="shared" si="2"/>
        <v>56</v>
      </c>
      <c r="G34" s="11">
        <f t="shared" si="3"/>
        <v>67.2</v>
      </c>
    </row>
    <row r="35" spans="2:7" ht="36">
      <c r="B35" s="7">
        <v>8</v>
      </c>
      <c r="C35" s="10" t="s">
        <v>60</v>
      </c>
      <c r="D35" s="10" t="s">
        <v>61</v>
      </c>
      <c r="E35" s="11">
        <v>2.8</v>
      </c>
      <c r="F35" s="11">
        <f t="shared" si="2"/>
        <v>56</v>
      </c>
      <c r="G35" s="11">
        <f t="shared" si="3"/>
        <v>67.2</v>
      </c>
    </row>
    <row r="36" spans="2:7" ht="18">
      <c r="B36" s="7">
        <v>9</v>
      </c>
      <c r="C36" s="10" t="s">
        <v>62</v>
      </c>
      <c r="D36" s="10" t="s">
        <v>61</v>
      </c>
      <c r="E36" s="11">
        <v>2.8</v>
      </c>
      <c r="F36" s="11">
        <f t="shared" si="2"/>
        <v>56</v>
      </c>
      <c r="G36" s="11">
        <f t="shared" si="3"/>
        <v>67.2</v>
      </c>
    </row>
    <row r="37" spans="2:7" ht="36">
      <c r="B37" s="7">
        <v>10</v>
      </c>
      <c r="C37" s="10" t="s">
        <v>63</v>
      </c>
      <c r="D37" s="10" t="s">
        <v>64</v>
      </c>
      <c r="E37" s="11">
        <v>2.8</v>
      </c>
      <c r="F37" s="11">
        <f t="shared" si="2"/>
        <v>56</v>
      </c>
      <c r="G37" s="11">
        <f t="shared" si="3"/>
        <v>67.2</v>
      </c>
    </row>
    <row r="38" spans="2:7" ht="18">
      <c r="B38" s="7">
        <v>11</v>
      </c>
      <c r="C38" s="10" t="s">
        <v>65</v>
      </c>
      <c r="D38" s="10" t="s">
        <v>66</v>
      </c>
      <c r="E38" s="11">
        <v>2.8</v>
      </c>
      <c r="F38" s="11">
        <f t="shared" si="2"/>
        <v>56</v>
      </c>
      <c r="G38" s="11">
        <f t="shared" si="3"/>
        <v>67.2</v>
      </c>
    </row>
    <row r="39" spans="2:7" ht="54">
      <c r="B39" s="7">
        <v>12</v>
      </c>
      <c r="C39" s="10" t="s">
        <v>67</v>
      </c>
      <c r="D39" s="10" t="s">
        <v>68</v>
      </c>
      <c r="E39" s="11">
        <v>2.8</v>
      </c>
      <c r="F39" s="11">
        <f t="shared" si="2"/>
        <v>56</v>
      </c>
      <c r="G39" s="11">
        <f t="shared" si="3"/>
        <v>67.2</v>
      </c>
    </row>
    <row r="40" spans="2:7" ht="54">
      <c r="B40" s="7">
        <v>13</v>
      </c>
      <c r="C40" s="10" t="s">
        <v>69</v>
      </c>
      <c r="D40" s="10" t="s">
        <v>70</v>
      </c>
      <c r="E40" s="11">
        <v>2.8</v>
      </c>
      <c r="F40" s="11">
        <v>0</v>
      </c>
      <c r="G40" s="11">
        <v>0</v>
      </c>
    </row>
    <row r="41" spans="2:7" ht="36">
      <c r="B41" s="15">
        <v>14</v>
      </c>
      <c r="C41" s="12" t="s">
        <v>71</v>
      </c>
      <c r="D41" s="12" t="s">
        <v>72</v>
      </c>
      <c r="E41" s="11">
        <v>2.8</v>
      </c>
      <c r="F41" s="11">
        <v>0</v>
      </c>
      <c r="G41" s="11">
        <f t="shared" si="3"/>
        <v>0</v>
      </c>
    </row>
    <row r="42" spans="2:7" ht="54">
      <c r="B42" s="15">
        <v>15</v>
      </c>
      <c r="C42" s="12" t="s">
        <v>73</v>
      </c>
      <c r="D42" s="12" t="s">
        <v>66</v>
      </c>
      <c r="E42" s="11">
        <v>2.8</v>
      </c>
      <c r="F42" s="11">
        <v>0</v>
      </c>
      <c r="G42" s="11">
        <v>0</v>
      </c>
    </row>
    <row r="43" spans="2:7" ht="36">
      <c r="B43" s="7"/>
      <c r="C43" s="8" t="s">
        <v>74</v>
      </c>
      <c r="D43" s="16" t="s">
        <v>14</v>
      </c>
      <c r="E43" s="11"/>
      <c r="F43" s="13"/>
      <c r="G43" s="13"/>
    </row>
    <row r="44" spans="2:7" ht="18">
      <c r="B44" s="15">
        <v>1</v>
      </c>
      <c r="C44" s="12" t="s">
        <v>75</v>
      </c>
      <c r="D44" s="12" t="s">
        <v>66</v>
      </c>
      <c r="E44" s="11">
        <v>2.8</v>
      </c>
      <c r="F44" s="11">
        <v>0</v>
      </c>
      <c r="G44" s="11">
        <v>0</v>
      </c>
    </row>
    <row r="45" spans="2:7" ht="36">
      <c r="B45" s="15">
        <v>2</v>
      </c>
      <c r="C45" s="12" t="s">
        <v>76</v>
      </c>
      <c r="D45" s="12" t="s">
        <v>77</v>
      </c>
      <c r="E45" s="11">
        <v>2.8</v>
      </c>
      <c r="F45" s="11">
        <v>0</v>
      </c>
      <c r="G45" s="11">
        <v>0</v>
      </c>
    </row>
    <row r="46" spans="2:7" ht="36">
      <c r="B46" s="15">
        <v>3</v>
      </c>
      <c r="C46" s="12" t="s">
        <v>78</v>
      </c>
      <c r="D46" s="12" t="s">
        <v>66</v>
      </c>
      <c r="E46" s="11">
        <v>2.8</v>
      </c>
      <c r="F46" s="11">
        <v>0</v>
      </c>
      <c r="G46" s="11">
        <v>0</v>
      </c>
    </row>
    <row r="47" spans="2:7" ht="36">
      <c r="B47" s="15">
        <v>4</v>
      </c>
      <c r="C47" s="12" t="s">
        <v>79</v>
      </c>
      <c r="D47" s="12" t="s">
        <v>66</v>
      </c>
      <c r="E47" s="11">
        <v>2.8</v>
      </c>
      <c r="F47" s="11">
        <v>0</v>
      </c>
      <c r="G47" s="11">
        <f>F47+F47*20%</f>
        <v>0</v>
      </c>
    </row>
    <row r="48" spans="2:7" ht="90">
      <c r="B48" s="15">
        <v>5</v>
      </c>
      <c r="C48" s="12" t="s">
        <v>80</v>
      </c>
      <c r="D48" s="12" t="s">
        <v>81</v>
      </c>
      <c r="E48" s="11">
        <v>2.8</v>
      </c>
      <c r="F48" s="11">
        <v>0</v>
      </c>
      <c r="G48" s="11">
        <v>0</v>
      </c>
    </row>
    <row r="49" spans="2:7" ht="90">
      <c r="B49" s="15">
        <v>6</v>
      </c>
      <c r="C49" s="12" t="s">
        <v>82</v>
      </c>
      <c r="D49" s="12" t="s">
        <v>81</v>
      </c>
      <c r="E49" s="11">
        <v>2.8</v>
      </c>
      <c r="F49" s="11">
        <v>0</v>
      </c>
      <c r="G49" s="11">
        <f>F49+F49*20%</f>
        <v>0</v>
      </c>
    </row>
    <row r="50" spans="2:7" ht="18">
      <c r="B50" s="15">
        <v>7</v>
      </c>
      <c r="C50" s="12" t="s">
        <v>83</v>
      </c>
      <c r="D50" s="12" t="s">
        <v>21</v>
      </c>
      <c r="E50" s="11">
        <v>2.8</v>
      </c>
      <c r="F50" s="11">
        <v>0</v>
      </c>
      <c r="G50" s="11">
        <v>0</v>
      </c>
    </row>
    <row r="51" spans="2:7" ht="36">
      <c r="B51" s="15">
        <v>8</v>
      </c>
      <c r="C51" s="12" t="s">
        <v>84</v>
      </c>
      <c r="D51" s="12" t="s">
        <v>85</v>
      </c>
      <c r="E51" s="11">
        <v>2.8</v>
      </c>
      <c r="F51" s="11">
        <v>0</v>
      </c>
      <c r="G51" s="11">
        <v>0</v>
      </c>
    </row>
    <row r="52" spans="2:7" ht="36">
      <c r="B52" s="15"/>
      <c r="C52" s="17" t="s">
        <v>86</v>
      </c>
      <c r="D52" s="17" t="s">
        <v>14</v>
      </c>
      <c r="E52" s="11"/>
      <c r="F52" s="13"/>
      <c r="G52" s="13"/>
    </row>
    <row r="53" spans="2:7" ht="36">
      <c r="B53" s="7">
        <v>1</v>
      </c>
      <c r="C53" s="10" t="s">
        <v>87</v>
      </c>
      <c r="D53" s="10" t="s">
        <v>18</v>
      </c>
      <c r="E53" s="11">
        <v>2.8</v>
      </c>
      <c r="F53" s="11">
        <f>E53*15</f>
        <v>42</v>
      </c>
      <c r="G53" s="11">
        <f>F53+F53*20%</f>
        <v>50.4</v>
      </c>
    </row>
    <row r="54" spans="2:7" ht="18">
      <c r="B54" s="7">
        <v>2</v>
      </c>
      <c r="C54" s="10" t="s">
        <v>88</v>
      </c>
      <c r="D54" s="10" t="s">
        <v>18</v>
      </c>
      <c r="E54" s="11">
        <v>2.8</v>
      </c>
      <c r="F54" s="11">
        <v>0</v>
      </c>
      <c r="G54" s="11">
        <f t="shared" ref="G54:G86" si="4">F54+F54*20%</f>
        <v>0</v>
      </c>
    </row>
    <row r="55" spans="2:7" ht="18">
      <c r="B55" s="7">
        <v>3</v>
      </c>
      <c r="C55" s="10" t="s">
        <v>89</v>
      </c>
      <c r="D55" s="10" t="s">
        <v>18</v>
      </c>
      <c r="E55" s="11">
        <v>2.8</v>
      </c>
      <c r="F55" s="11">
        <v>0</v>
      </c>
      <c r="G55" s="11">
        <v>0</v>
      </c>
    </row>
    <row r="56" spans="2:7" ht="18">
      <c r="B56" s="7">
        <v>4</v>
      </c>
      <c r="C56" s="10" t="s">
        <v>90</v>
      </c>
      <c r="D56" s="10" t="s">
        <v>18</v>
      </c>
      <c r="E56" s="11">
        <v>2.8</v>
      </c>
      <c r="F56" s="11">
        <v>0</v>
      </c>
      <c r="G56" s="11">
        <f t="shared" si="4"/>
        <v>0</v>
      </c>
    </row>
    <row r="57" spans="2:7" ht="18">
      <c r="B57" s="7">
        <v>5</v>
      </c>
      <c r="C57" s="10" t="s">
        <v>91</v>
      </c>
      <c r="D57" s="10" t="s">
        <v>18</v>
      </c>
      <c r="E57" s="11">
        <v>2.8</v>
      </c>
      <c r="F57" s="11">
        <v>0</v>
      </c>
      <c r="G57" s="11">
        <f t="shared" si="4"/>
        <v>0</v>
      </c>
    </row>
    <row r="58" spans="2:7" ht="36">
      <c r="B58" s="7">
        <v>6</v>
      </c>
      <c r="C58" s="10" t="s">
        <v>92</v>
      </c>
      <c r="D58" s="10" t="s">
        <v>18</v>
      </c>
      <c r="E58" s="11">
        <v>2.8</v>
      </c>
      <c r="F58" s="11">
        <f t="shared" ref="F58:F86" si="5">E58*15</f>
        <v>42</v>
      </c>
      <c r="G58" s="11">
        <f t="shared" si="4"/>
        <v>50.4</v>
      </c>
    </row>
    <row r="59" spans="2:7" ht="18">
      <c r="B59" s="7">
        <v>7</v>
      </c>
      <c r="C59" s="10" t="s">
        <v>93</v>
      </c>
      <c r="D59" s="10" t="s">
        <v>18</v>
      </c>
      <c r="E59" s="11">
        <v>2.8</v>
      </c>
      <c r="F59" s="11">
        <v>0</v>
      </c>
      <c r="G59" s="11">
        <v>0</v>
      </c>
    </row>
    <row r="60" spans="2:7" ht="36">
      <c r="B60" s="7">
        <v>8</v>
      </c>
      <c r="C60" s="10" t="s">
        <v>94</v>
      </c>
      <c r="D60" s="10" t="s">
        <v>18</v>
      </c>
      <c r="E60" s="11">
        <v>2.8</v>
      </c>
      <c r="F60" s="11">
        <v>0</v>
      </c>
      <c r="G60" s="11">
        <f t="shared" si="4"/>
        <v>0</v>
      </c>
    </row>
    <row r="61" spans="2:7" ht="18">
      <c r="B61" s="7">
        <v>9</v>
      </c>
      <c r="C61" s="10" t="s">
        <v>95</v>
      </c>
      <c r="D61" s="10" t="s">
        <v>56</v>
      </c>
      <c r="E61" s="11">
        <v>2.8</v>
      </c>
      <c r="F61" s="11">
        <f t="shared" si="5"/>
        <v>42</v>
      </c>
      <c r="G61" s="11">
        <f t="shared" si="4"/>
        <v>50.4</v>
      </c>
    </row>
    <row r="62" spans="2:7" ht="36">
      <c r="B62" s="7">
        <v>10</v>
      </c>
      <c r="C62" s="10" t="s">
        <v>96</v>
      </c>
      <c r="D62" s="10" t="s">
        <v>56</v>
      </c>
      <c r="E62" s="11">
        <v>2.8</v>
      </c>
      <c r="F62" s="11">
        <f t="shared" si="5"/>
        <v>42</v>
      </c>
      <c r="G62" s="11">
        <f t="shared" si="4"/>
        <v>50.4</v>
      </c>
    </row>
    <row r="63" spans="2:7" ht="36">
      <c r="B63" s="7">
        <v>11</v>
      </c>
      <c r="C63" s="10" t="s">
        <v>97</v>
      </c>
      <c r="D63" s="10" t="s">
        <v>56</v>
      </c>
      <c r="E63" s="11">
        <v>2.8</v>
      </c>
      <c r="F63" s="11">
        <f t="shared" si="5"/>
        <v>42</v>
      </c>
      <c r="G63" s="11">
        <f t="shared" si="4"/>
        <v>50.4</v>
      </c>
    </row>
    <row r="64" spans="2:7" ht="18">
      <c r="B64" s="7">
        <v>12</v>
      </c>
      <c r="C64" s="10" t="s">
        <v>98</v>
      </c>
      <c r="D64" s="10" t="s">
        <v>56</v>
      </c>
      <c r="E64" s="11">
        <v>2.8</v>
      </c>
      <c r="F64" s="11">
        <f t="shared" si="5"/>
        <v>42</v>
      </c>
      <c r="G64" s="11">
        <f t="shared" si="4"/>
        <v>50.4</v>
      </c>
    </row>
    <row r="65" spans="2:7" ht="36">
      <c r="B65" s="7">
        <v>13</v>
      </c>
      <c r="C65" s="10" t="s">
        <v>99</v>
      </c>
      <c r="D65" s="10" t="s">
        <v>56</v>
      </c>
      <c r="E65" s="11">
        <v>2.8</v>
      </c>
      <c r="F65" s="11">
        <f t="shared" si="5"/>
        <v>42</v>
      </c>
      <c r="G65" s="11">
        <f t="shared" si="4"/>
        <v>50.4</v>
      </c>
    </row>
    <row r="66" spans="2:7" ht="72">
      <c r="B66" s="7">
        <v>14</v>
      </c>
      <c r="C66" s="10" t="s">
        <v>100</v>
      </c>
      <c r="D66" s="10" t="s">
        <v>101</v>
      </c>
      <c r="E66" s="11">
        <v>2.8</v>
      </c>
      <c r="F66" s="11">
        <f t="shared" si="5"/>
        <v>42</v>
      </c>
      <c r="G66" s="11">
        <f t="shared" si="4"/>
        <v>50.4</v>
      </c>
    </row>
    <row r="67" spans="2:7" ht="18">
      <c r="B67" s="7">
        <v>15</v>
      </c>
      <c r="C67" s="10" t="s">
        <v>102</v>
      </c>
      <c r="D67" s="10" t="s">
        <v>21</v>
      </c>
      <c r="E67" s="11">
        <v>2.8</v>
      </c>
      <c r="F67" s="11">
        <f t="shared" si="5"/>
        <v>42</v>
      </c>
      <c r="G67" s="11">
        <f t="shared" si="4"/>
        <v>50.4</v>
      </c>
    </row>
    <row r="68" spans="2:7" ht="18">
      <c r="B68" s="7">
        <v>16</v>
      </c>
      <c r="C68" s="10" t="s">
        <v>103</v>
      </c>
      <c r="D68" s="10" t="s">
        <v>40</v>
      </c>
      <c r="E68" s="11">
        <v>2.8</v>
      </c>
      <c r="F68" s="11">
        <v>0</v>
      </c>
      <c r="G68" s="11">
        <f t="shared" si="4"/>
        <v>0</v>
      </c>
    </row>
    <row r="69" spans="2:7" ht="18">
      <c r="B69" s="7">
        <v>17</v>
      </c>
      <c r="C69" s="10" t="s">
        <v>104</v>
      </c>
      <c r="D69" s="12" t="s">
        <v>40</v>
      </c>
      <c r="E69" s="11">
        <v>2.8</v>
      </c>
      <c r="F69" s="11">
        <v>0</v>
      </c>
      <c r="G69" s="11">
        <f t="shared" si="4"/>
        <v>0</v>
      </c>
    </row>
    <row r="70" spans="2:7" ht="108">
      <c r="B70" s="7">
        <v>18</v>
      </c>
      <c r="C70" s="10" t="s">
        <v>105</v>
      </c>
      <c r="D70" s="12" t="s">
        <v>106</v>
      </c>
      <c r="E70" s="11">
        <v>2.8</v>
      </c>
      <c r="F70" s="11">
        <f t="shared" si="5"/>
        <v>42</v>
      </c>
      <c r="G70" s="11">
        <f t="shared" si="4"/>
        <v>50.4</v>
      </c>
    </row>
    <row r="71" spans="2:7" ht="90">
      <c r="B71" s="7">
        <v>19</v>
      </c>
      <c r="C71" s="10" t="s">
        <v>107</v>
      </c>
      <c r="D71" s="12" t="s">
        <v>108</v>
      </c>
      <c r="E71" s="11">
        <v>2.8</v>
      </c>
      <c r="F71" s="11">
        <f t="shared" si="5"/>
        <v>42</v>
      </c>
      <c r="G71" s="11">
        <f t="shared" si="4"/>
        <v>50.4</v>
      </c>
    </row>
    <row r="72" spans="2:7" ht="90">
      <c r="B72" s="7">
        <v>20</v>
      </c>
      <c r="C72" s="10" t="s">
        <v>109</v>
      </c>
      <c r="D72" s="12" t="s">
        <v>108</v>
      </c>
      <c r="E72" s="11">
        <v>2.8</v>
      </c>
      <c r="F72" s="11">
        <f t="shared" si="5"/>
        <v>42</v>
      </c>
      <c r="G72" s="11">
        <f t="shared" si="4"/>
        <v>50.4</v>
      </c>
    </row>
    <row r="73" spans="2:7" ht="90">
      <c r="B73" s="7">
        <v>21</v>
      </c>
      <c r="C73" s="10" t="s">
        <v>110</v>
      </c>
      <c r="D73" s="12" t="s">
        <v>108</v>
      </c>
      <c r="E73" s="11">
        <v>2.8</v>
      </c>
      <c r="F73" s="11">
        <f t="shared" si="5"/>
        <v>42</v>
      </c>
      <c r="G73" s="11">
        <f t="shared" si="4"/>
        <v>50.4</v>
      </c>
    </row>
    <row r="74" spans="2:7" ht="90">
      <c r="B74" s="7">
        <v>22</v>
      </c>
      <c r="C74" s="10" t="s">
        <v>111</v>
      </c>
      <c r="D74" s="12" t="s">
        <v>108</v>
      </c>
      <c r="E74" s="11">
        <v>2.8</v>
      </c>
      <c r="F74" s="11">
        <f t="shared" si="5"/>
        <v>42</v>
      </c>
      <c r="G74" s="11">
        <f t="shared" si="4"/>
        <v>50.4</v>
      </c>
    </row>
    <row r="75" spans="2:7" ht="90">
      <c r="B75" s="7">
        <v>23</v>
      </c>
      <c r="C75" s="10" t="s">
        <v>112</v>
      </c>
      <c r="D75" s="12" t="s">
        <v>108</v>
      </c>
      <c r="E75" s="11">
        <v>2.8</v>
      </c>
      <c r="F75" s="11">
        <f t="shared" si="5"/>
        <v>42</v>
      </c>
      <c r="G75" s="11">
        <f t="shared" si="4"/>
        <v>50.4</v>
      </c>
    </row>
    <row r="76" spans="2:7" ht="90">
      <c r="B76" s="7">
        <v>24</v>
      </c>
      <c r="C76" s="10" t="s">
        <v>113</v>
      </c>
      <c r="D76" s="12" t="s">
        <v>108</v>
      </c>
      <c r="E76" s="11">
        <v>2.8</v>
      </c>
      <c r="F76" s="11">
        <f t="shared" si="5"/>
        <v>42</v>
      </c>
      <c r="G76" s="11">
        <f t="shared" si="4"/>
        <v>50.4</v>
      </c>
    </row>
    <row r="77" spans="2:7" ht="45.75" customHeight="1">
      <c r="B77" s="7">
        <v>25</v>
      </c>
      <c r="C77" s="10" t="s">
        <v>114</v>
      </c>
      <c r="D77" s="12" t="s">
        <v>115</v>
      </c>
      <c r="E77" s="11">
        <v>2.8</v>
      </c>
      <c r="F77" s="11">
        <f t="shared" si="5"/>
        <v>42</v>
      </c>
      <c r="G77" s="11">
        <f t="shared" si="4"/>
        <v>50.4</v>
      </c>
    </row>
    <row r="78" spans="2:7" ht="90">
      <c r="B78" s="7">
        <v>26</v>
      </c>
      <c r="C78" s="10" t="s">
        <v>116</v>
      </c>
      <c r="D78" s="12" t="s">
        <v>117</v>
      </c>
      <c r="E78" s="11">
        <v>2.8</v>
      </c>
      <c r="F78" s="11">
        <f t="shared" si="5"/>
        <v>42</v>
      </c>
      <c r="G78" s="11">
        <f t="shared" si="4"/>
        <v>50.4</v>
      </c>
    </row>
    <row r="79" spans="2:7" ht="72">
      <c r="B79" s="7">
        <v>27</v>
      </c>
      <c r="C79" s="10" t="s">
        <v>118</v>
      </c>
      <c r="D79" s="12" t="s">
        <v>119</v>
      </c>
      <c r="E79" s="11">
        <v>2.8</v>
      </c>
      <c r="F79" s="11">
        <f t="shared" si="5"/>
        <v>42</v>
      </c>
      <c r="G79" s="11">
        <f t="shared" si="4"/>
        <v>50.4</v>
      </c>
    </row>
    <row r="80" spans="2:7" ht="90">
      <c r="B80" s="7">
        <v>28</v>
      </c>
      <c r="C80" s="10" t="s">
        <v>120</v>
      </c>
      <c r="D80" s="12" t="s">
        <v>117</v>
      </c>
      <c r="E80" s="11">
        <v>2.8</v>
      </c>
      <c r="F80" s="11">
        <f t="shared" si="5"/>
        <v>42</v>
      </c>
      <c r="G80" s="11">
        <f t="shared" si="4"/>
        <v>50.4</v>
      </c>
    </row>
    <row r="81" spans="2:7" ht="90">
      <c r="B81" s="7">
        <v>29</v>
      </c>
      <c r="C81" s="10" t="s">
        <v>121</v>
      </c>
      <c r="D81" s="12" t="s">
        <v>122</v>
      </c>
      <c r="E81" s="11">
        <v>2.8</v>
      </c>
      <c r="F81" s="11">
        <f t="shared" si="5"/>
        <v>42</v>
      </c>
      <c r="G81" s="11">
        <f t="shared" si="4"/>
        <v>50.4</v>
      </c>
    </row>
    <row r="82" spans="2:7" ht="62.25" customHeight="1">
      <c r="B82" s="7">
        <v>30</v>
      </c>
      <c r="C82" s="10" t="s">
        <v>123</v>
      </c>
      <c r="D82" s="12" t="s">
        <v>119</v>
      </c>
      <c r="E82" s="11">
        <v>2.8</v>
      </c>
      <c r="F82" s="11">
        <f t="shared" si="5"/>
        <v>42</v>
      </c>
      <c r="G82" s="11">
        <f t="shared" si="4"/>
        <v>50.4</v>
      </c>
    </row>
    <row r="83" spans="2:7" ht="129" customHeight="1">
      <c r="B83" s="7">
        <v>31</v>
      </c>
      <c r="C83" s="10" t="s">
        <v>124</v>
      </c>
      <c r="D83" s="12" t="s">
        <v>125</v>
      </c>
      <c r="E83" s="11">
        <v>2.8</v>
      </c>
      <c r="F83" s="11">
        <f t="shared" si="5"/>
        <v>42</v>
      </c>
      <c r="G83" s="11">
        <f t="shared" si="4"/>
        <v>50.4</v>
      </c>
    </row>
    <row r="84" spans="2:7" ht="36">
      <c r="B84" s="7">
        <v>32</v>
      </c>
      <c r="C84" s="10" t="s">
        <v>126</v>
      </c>
      <c r="D84" s="12" t="s">
        <v>127</v>
      </c>
      <c r="E84" s="11">
        <v>2.8</v>
      </c>
      <c r="F84" s="11">
        <f t="shared" si="5"/>
        <v>42</v>
      </c>
      <c r="G84" s="11">
        <f t="shared" si="4"/>
        <v>50.4</v>
      </c>
    </row>
    <row r="85" spans="2:7" ht="36">
      <c r="B85" s="7">
        <v>33</v>
      </c>
      <c r="C85" s="10" t="s">
        <v>128</v>
      </c>
      <c r="D85" s="12" t="s">
        <v>129</v>
      </c>
      <c r="E85" s="11">
        <v>2.8</v>
      </c>
      <c r="F85" s="11">
        <f t="shared" si="5"/>
        <v>42</v>
      </c>
      <c r="G85" s="11">
        <f t="shared" si="4"/>
        <v>50.4</v>
      </c>
    </row>
    <row r="86" spans="2:7" ht="72">
      <c r="B86" s="7">
        <v>34</v>
      </c>
      <c r="C86" s="10" t="s">
        <v>130</v>
      </c>
      <c r="D86" s="12" t="s">
        <v>131</v>
      </c>
      <c r="E86" s="11">
        <v>2.8</v>
      </c>
      <c r="F86" s="11">
        <f t="shared" si="5"/>
        <v>42</v>
      </c>
      <c r="G86" s="11">
        <f t="shared" si="4"/>
        <v>50.4</v>
      </c>
    </row>
    <row r="87" spans="2:7" s="18" customFormat="1" ht="54">
      <c r="B87" s="9"/>
      <c r="C87" s="8" t="s">
        <v>132</v>
      </c>
      <c r="D87" s="8" t="s">
        <v>14</v>
      </c>
      <c r="E87" s="11"/>
      <c r="F87" s="13"/>
      <c r="G87" s="13"/>
    </row>
    <row r="88" spans="2:7" ht="90">
      <c r="B88" s="7">
        <v>1</v>
      </c>
      <c r="C88" s="10" t="s">
        <v>133</v>
      </c>
      <c r="D88" s="10" t="s">
        <v>18</v>
      </c>
      <c r="E88" s="11">
        <v>2.8</v>
      </c>
      <c r="F88" s="11">
        <v>0</v>
      </c>
      <c r="G88" s="11">
        <f>F88+F88*20%</f>
        <v>0</v>
      </c>
    </row>
    <row r="89" spans="2:7" ht="36">
      <c r="B89" s="7">
        <v>2</v>
      </c>
      <c r="C89" s="10" t="s">
        <v>134</v>
      </c>
      <c r="D89" s="10" t="s">
        <v>18</v>
      </c>
      <c r="E89" s="11">
        <v>2.8</v>
      </c>
      <c r="F89" s="11">
        <v>0</v>
      </c>
      <c r="G89" s="11">
        <f t="shared" ref="G89:G100" si="6">F89+F89*20%</f>
        <v>0</v>
      </c>
    </row>
    <row r="90" spans="2:7" ht="72">
      <c r="B90" s="7">
        <v>3</v>
      </c>
      <c r="C90" s="10" t="s">
        <v>135</v>
      </c>
      <c r="D90" s="10" t="s">
        <v>56</v>
      </c>
      <c r="E90" s="11">
        <v>2.8</v>
      </c>
      <c r="F90" s="11">
        <v>0</v>
      </c>
      <c r="G90" s="11">
        <f t="shared" si="6"/>
        <v>0</v>
      </c>
    </row>
    <row r="91" spans="2:7" ht="36">
      <c r="B91" s="7">
        <v>4</v>
      </c>
      <c r="C91" s="10" t="s">
        <v>136</v>
      </c>
      <c r="D91" s="10" t="s">
        <v>56</v>
      </c>
      <c r="E91" s="11">
        <v>2.8</v>
      </c>
      <c r="F91" s="11">
        <v>0</v>
      </c>
      <c r="G91" s="11">
        <f t="shared" si="6"/>
        <v>0</v>
      </c>
    </row>
    <row r="92" spans="2:7" ht="72">
      <c r="B92" s="7">
        <v>5</v>
      </c>
      <c r="C92" s="10" t="s">
        <v>137</v>
      </c>
      <c r="D92" s="10" t="s">
        <v>21</v>
      </c>
      <c r="E92" s="11">
        <v>2.8</v>
      </c>
      <c r="F92" s="11">
        <f t="shared" ref="F92:F99" si="7">E92*25</f>
        <v>70</v>
      </c>
      <c r="G92" s="11">
        <f t="shared" si="6"/>
        <v>84</v>
      </c>
    </row>
    <row r="93" spans="2:7" ht="18">
      <c r="B93" s="7">
        <v>6</v>
      </c>
      <c r="C93" s="10" t="s">
        <v>138</v>
      </c>
      <c r="D93" s="10" t="s">
        <v>21</v>
      </c>
      <c r="E93" s="11">
        <v>2.8</v>
      </c>
      <c r="F93" s="11">
        <f t="shared" si="7"/>
        <v>70</v>
      </c>
      <c r="G93" s="11">
        <f t="shared" si="6"/>
        <v>84</v>
      </c>
    </row>
    <row r="94" spans="2:7" ht="18">
      <c r="B94" s="7">
        <v>7</v>
      </c>
      <c r="C94" s="10" t="s">
        <v>139</v>
      </c>
      <c r="D94" s="10" t="s">
        <v>21</v>
      </c>
      <c r="E94" s="11">
        <v>2.8</v>
      </c>
      <c r="F94" s="11">
        <f t="shared" si="7"/>
        <v>70</v>
      </c>
      <c r="G94" s="11">
        <f t="shared" si="6"/>
        <v>84</v>
      </c>
    </row>
    <row r="95" spans="2:7" ht="72">
      <c r="B95" s="7">
        <v>8</v>
      </c>
      <c r="C95" s="10" t="s">
        <v>140</v>
      </c>
      <c r="D95" s="12" t="s">
        <v>141</v>
      </c>
      <c r="E95" s="11">
        <v>2.8</v>
      </c>
      <c r="F95" s="11">
        <v>0</v>
      </c>
      <c r="G95" s="11">
        <v>0</v>
      </c>
    </row>
    <row r="96" spans="2:7" ht="36">
      <c r="B96" s="7">
        <v>9</v>
      </c>
      <c r="C96" s="10" t="s">
        <v>142</v>
      </c>
      <c r="D96" s="10" t="s">
        <v>143</v>
      </c>
      <c r="E96" s="11">
        <v>2.8</v>
      </c>
      <c r="F96" s="11">
        <f t="shared" si="7"/>
        <v>70</v>
      </c>
      <c r="G96" s="11">
        <f t="shared" si="6"/>
        <v>84</v>
      </c>
    </row>
    <row r="97" spans="2:7" ht="18">
      <c r="B97" s="7">
        <v>10</v>
      </c>
      <c r="C97" s="10" t="s">
        <v>144</v>
      </c>
      <c r="D97" s="10" t="s">
        <v>143</v>
      </c>
      <c r="E97" s="11">
        <v>2.8</v>
      </c>
      <c r="F97" s="11">
        <f t="shared" si="7"/>
        <v>70</v>
      </c>
      <c r="G97" s="11">
        <f t="shared" si="6"/>
        <v>84</v>
      </c>
    </row>
    <row r="98" spans="2:7" ht="18">
      <c r="B98" s="7">
        <v>11</v>
      </c>
      <c r="C98" s="10" t="s">
        <v>145</v>
      </c>
      <c r="D98" s="10" t="s">
        <v>143</v>
      </c>
      <c r="E98" s="11">
        <v>2.8</v>
      </c>
      <c r="F98" s="11">
        <f t="shared" si="7"/>
        <v>70</v>
      </c>
      <c r="G98" s="11">
        <f t="shared" si="6"/>
        <v>84</v>
      </c>
    </row>
    <row r="99" spans="2:7" ht="18">
      <c r="B99" s="7">
        <v>12</v>
      </c>
      <c r="C99" s="10" t="s">
        <v>146</v>
      </c>
      <c r="D99" s="10" t="s">
        <v>147</v>
      </c>
      <c r="E99" s="11">
        <v>2.8</v>
      </c>
      <c r="F99" s="11">
        <f t="shared" si="7"/>
        <v>70</v>
      </c>
      <c r="G99" s="11">
        <f t="shared" si="6"/>
        <v>84</v>
      </c>
    </row>
    <row r="100" spans="2:7" ht="18">
      <c r="B100" s="7">
        <v>13</v>
      </c>
      <c r="C100" s="10" t="s">
        <v>148</v>
      </c>
      <c r="D100" s="10" t="s">
        <v>18</v>
      </c>
      <c r="E100" s="11">
        <v>2.8</v>
      </c>
      <c r="F100" s="11">
        <v>0</v>
      </c>
      <c r="G100" s="11">
        <f t="shared" si="6"/>
        <v>0</v>
      </c>
    </row>
    <row r="101" spans="2:7" ht="36">
      <c r="B101" s="7"/>
      <c r="C101" s="8" t="s">
        <v>149</v>
      </c>
      <c r="D101" s="8"/>
      <c r="E101" s="11"/>
      <c r="F101" s="13"/>
      <c r="G101" s="13"/>
    </row>
    <row r="102" spans="2:7" ht="36">
      <c r="B102" s="7">
        <v>1</v>
      </c>
      <c r="C102" s="10" t="s">
        <v>150</v>
      </c>
      <c r="D102" s="10" t="s">
        <v>151</v>
      </c>
      <c r="E102" s="11">
        <v>2.8</v>
      </c>
      <c r="F102" s="11">
        <f>E102*7</f>
        <v>19.599999999999998</v>
      </c>
      <c r="G102" s="11">
        <f>F102+F102*20%</f>
        <v>23.519999999999996</v>
      </c>
    </row>
    <row r="103" spans="2:7" ht="18">
      <c r="B103" s="7">
        <v>2</v>
      </c>
      <c r="C103" s="10" t="s">
        <v>152</v>
      </c>
      <c r="D103" s="10" t="s">
        <v>56</v>
      </c>
      <c r="E103" s="11">
        <v>2.8</v>
      </c>
      <c r="F103" s="11">
        <f>E103*7</f>
        <v>19.599999999999998</v>
      </c>
      <c r="G103" s="11">
        <f>F103+F103*20%</f>
        <v>23.519999999999996</v>
      </c>
    </row>
    <row r="104" spans="2:7" ht="54">
      <c r="B104" s="7">
        <v>3</v>
      </c>
      <c r="C104" s="10" t="s">
        <v>153</v>
      </c>
      <c r="D104" s="10" t="s">
        <v>154</v>
      </c>
      <c r="E104" s="11">
        <v>2.8</v>
      </c>
      <c r="F104" s="11">
        <f>E104*7</f>
        <v>19.599999999999998</v>
      </c>
      <c r="G104" s="11">
        <f>F104+F104*20%</f>
        <v>23.519999999999996</v>
      </c>
    </row>
    <row r="105" spans="2:7" ht="54">
      <c r="B105" s="7"/>
      <c r="C105" s="8" t="s">
        <v>155</v>
      </c>
      <c r="D105" s="8" t="s">
        <v>14</v>
      </c>
      <c r="E105" s="11"/>
      <c r="F105" s="13"/>
      <c r="G105" s="13"/>
    </row>
    <row r="106" spans="2:7" ht="36">
      <c r="B106" s="7">
        <v>1</v>
      </c>
      <c r="C106" s="10" t="s">
        <v>156</v>
      </c>
      <c r="D106" s="10" t="s">
        <v>40</v>
      </c>
      <c r="E106" s="11">
        <v>2.8</v>
      </c>
      <c r="F106" s="11">
        <v>0</v>
      </c>
      <c r="G106" s="11">
        <f>F106+F106*20%</f>
        <v>0</v>
      </c>
    </row>
    <row r="107" spans="2:7" ht="36">
      <c r="B107" s="7">
        <v>2</v>
      </c>
      <c r="C107" s="10" t="s">
        <v>157</v>
      </c>
      <c r="D107" s="10" t="s">
        <v>40</v>
      </c>
      <c r="E107" s="11">
        <v>2.8</v>
      </c>
      <c r="F107" s="11">
        <v>0</v>
      </c>
      <c r="G107" s="11">
        <f t="shared" ref="G107:G113" si="8">F107+F107*20%</f>
        <v>0</v>
      </c>
    </row>
    <row r="108" spans="2:7" ht="72">
      <c r="B108" s="7">
        <v>3</v>
      </c>
      <c r="C108" s="10" t="s">
        <v>158</v>
      </c>
      <c r="D108" s="10" t="s">
        <v>159</v>
      </c>
      <c r="E108" s="11">
        <v>2.8</v>
      </c>
      <c r="F108" s="11">
        <v>0</v>
      </c>
      <c r="G108" s="11">
        <f t="shared" si="8"/>
        <v>0</v>
      </c>
    </row>
    <row r="109" spans="2:7" ht="36">
      <c r="B109" s="7">
        <v>4</v>
      </c>
      <c r="C109" s="10" t="s">
        <v>160</v>
      </c>
      <c r="D109" s="10" t="s">
        <v>161</v>
      </c>
      <c r="E109" s="11">
        <v>2.8</v>
      </c>
      <c r="F109" s="11">
        <v>0</v>
      </c>
      <c r="G109" s="11">
        <f t="shared" si="8"/>
        <v>0</v>
      </c>
    </row>
    <row r="110" spans="2:7" ht="36">
      <c r="B110" s="7">
        <v>5</v>
      </c>
      <c r="C110" s="10" t="s">
        <v>162</v>
      </c>
      <c r="D110" s="10" t="s">
        <v>31</v>
      </c>
      <c r="E110" s="11">
        <v>2.8</v>
      </c>
      <c r="F110" s="11">
        <f>E110*11</f>
        <v>30.799999999999997</v>
      </c>
      <c r="G110" s="11">
        <f t="shared" si="8"/>
        <v>36.959999999999994</v>
      </c>
    </row>
    <row r="111" spans="2:7" ht="36">
      <c r="B111" s="7">
        <v>6</v>
      </c>
      <c r="C111" s="10" t="s">
        <v>163</v>
      </c>
      <c r="D111" s="10" t="s">
        <v>154</v>
      </c>
      <c r="E111" s="11">
        <v>2.8</v>
      </c>
      <c r="F111" s="11">
        <f>E111*11</f>
        <v>30.799999999999997</v>
      </c>
      <c r="G111" s="11">
        <f t="shared" si="8"/>
        <v>36.959999999999994</v>
      </c>
    </row>
    <row r="112" spans="2:7" ht="162">
      <c r="B112" s="7">
        <v>7</v>
      </c>
      <c r="C112" s="10" t="s">
        <v>164</v>
      </c>
      <c r="D112" s="10" t="s">
        <v>165</v>
      </c>
      <c r="E112" s="11">
        <v>2.8</v>
      </c>
      <c r="F112" s="11">
        <v>0</v>
      </c>
      <c r="G112" s="11">
        <f t="shared" si="8"/>
        <v>0</v>
      </c>
    </row>
    <row r="113" spans="2:7" ht="36">
      <c r="B113" s="7">
        <v>8</v>
      </c>
      <c r="C113" s="10" t="s">
        <v>166</v>
      </c>
      <c r="D113" s="10" t="s">
        <v>167</v>
      </c>
      <c r="E113" s="11">
        <v>2.8</v>
      </c>
      <c r="F113" s="11">
        <v>0</v>
      </c>
      <c r="G113" s="11">
        <f t="shared" si="8"/>
        <v>0</v>
      </c>
    </row>
    <row r="114" spans="2:7" ht="36">
      <c r="B114" s="7"/>
      <c r="C114" s="8" t="s">
        <v>168</v>
      </c>
      <c r="D114" s="8" t="s">
        <v>14</v>
      </c>
      <c r="E114" s="11"/>
      <c r="F114" s="13"/>
      <c r="G114" s="13"/>
    </row>
    <row r="115" spans="2:7" ht="72">
      <c r="B115" s="7">
        <v>1</v>
      </c>
      <c r="C115" s="10" t="s">
        <v>169</v>
      </c>
      <c r="D115" s="10" t="s">
        <v>170</v>
      </c>
      <c r="E115" s="11">
        <v>2.8</v>
      </c>
      <c r="F115" s="11">
        <f>E115*14</f>
        <v>39.199999999999996</v>
      </c>
      <c r="G115" s="11">
        <f>F115+F115*20%</f>
        <v>47.039999999999992</v>
      </c>
    </row>
    <row r="116" spans="2:7" ht="18">
      <c r="B116" s="7">
        <v>2</v>
      </c>
      <c r="C116" s="10" t="s">
        <v>171</v>
      </c>
      <c r="D116" s="10" t="s">
        <v>21</v>
      </c>
      <c r="E116" s="11">
        <v>2.8</v>
      </c>
      <c r="F116" s="11">
        <f>E116*14</f>
        <v>39.199999999999996</v>
      </c>
      <c r="G116" s="11">
        <f>F116+F116*20%</f>
        <v>47.039999999999992</v>
      </c>
    </row>
    <row r="117" spans="2:7" ht="72">
      <c r="B117" s="7">
        <v>3</v>
      </c>
      <c r="C117" s="10" t="s">
        <v>172</v>
      </c>
      <c r="D117" s="10" t="s">
        <v>173</v>
      </c>
      <c r="E117" s="11">
        <v>2.8</v>
      </c>
      <c r="F117" s="11">
        <v>0</v>
      </c>
      <c r="G117" s="11">
        <f>F117+F117*20%</f>
        <v>0</v>
      </c>
    </row>
    <row r="118" spans="2:7" ht="36">
      <c r="B118" s="7"/>
      <c r="C118" s="8" t="s">
        <v>174</v>
      </c>
      <c r="D118" s="8" t="s">
        <v>14</v>
      </c>
      <c r="E118" s="11"/>
      <c r="F118" s="13"/>
      <c r="G118" s="13"/>
    </row>
    <row r="119" spans="2:7" ht="72">
      <c r="B119" s="7">
        <v>1</v>
      </c>
      <c r="C119" s="10" t="s">
        <v>175</v>
      </c>
      <c r="D119" s="10" t="s">
        <v>176</v>
      </c>
      <c r="E119" s="11">
        <v>2.8</v>
      </c>
      <c r="F119" s="11">
        <f>E119*20</f>
        <v>56</v>
      </c>
      <c r="G119" s="11">
        <f>F119+F119*20%</f>
        <v>67.2</v>
      </c>
    </row>
    <row r="120" spans="2:7" ht="126">
      <c r="B120" s="7">
        <v>2</v>
      </c>
      <c r="C120" s="10" t="s">
        <v>177</v>
      </c>
      <c r="D120" s="10" t="s">
        <v>176</v>
      </c>
      <c r="E120" s="11">
        <v>2.8</v>
      </c>
      <c r="F120" s="11">
        <f t="shared" ref="F120:F125" si="9">E120*20</f>
        <v>56</v>
      </c>
      <c r="G120" s="11">
        <f t="shared" ref="G120:G125" si="10">F120+F120*20%</f>
        <v>67.2</v>
      </c>
    </row>
    <row r="121" spans="2:7" ht="90">
      <c r="B121" s="7">
        <v>3</v>
      </c>
      <c r="C121" s="10" t="s">
        <v>178</v>
      </c>
      <c r="D121" s="10" t="s">
        <v>176</v>
      </c>
      <c r="E121" s="11">
        <v>2.8</v>
      </c>
      <c r="F121" s="11">
        <f t="shared" si="9"/>
        <v>56</v>
      </c>
      <c r="G121" s="11">
        <f t="shared" si="10"/>
        <v>67.2</v>
      </c>
    </row>
    <row r="122" spans="2:7" ht="54">
      <c r="B122" s="7">
        <v>4</v>
      </c>
      <c r="C122" s="10" t="s">
        <v>179</v>
      </c>
      <c r="D122" s="10" t="s">
        <v>180</v>
      </c>
      <c r="E122" s="11">
        <v>2.8</v>
      </c>
      <c r="F122" s="11">
        <f t="shared" si="9"/>
        <v>56</v>
      </c>
      <c r="G122" s="11">
        <f t="shared" si="10"/>
        <v>67.2</v>
      </c>
    </row>
    <row r="123" spans="2:7" ht="54">
      <c r="B123" s="7">
        <v>5</v>
      </c>
      <c r="C123" s="10" t="s">
        <v>181</v>
      </c>
      <c r="D123" s="10" t="s">
        <v>180</v>
      </c>
      <c r="E123" s="11">
        <v>2.8</v>
      </c>
      <c r="F123" s="11">
        <f t="shared" si="9"/>
        <v>56</v>
      </c>
      <c r="G123" s="11">
        <f t="shared" si="10"/>
        <v>67.2</v>
      </c>
    </row>
    <row r="124" spans="2:7" ht="54">
      <c r="B124" s="7">
        <v>6</v>
      </c>
      <c r="C124" s="10" t="s">
        <v>182</v>
      </c>
      <c r="D124" s="10" t="s">
        <v>180</v>
      </c>
      <c r="E124" s="11">
        <v>2.8</v>
      </c>
      <c r="F124" s="11">
        <f t="shared" si="9"/>
        <v>56</v>
      </c>
      <c r="G124" s="11">
        <f t="shared" si="10"/>
        <v>67.2</v>
      </c>
    </row>
    <row r="125" spans="2:7" ht="54">
      <c r="B125" s="7">
        <v>7</v>
      </c>
      <c r="C125" s="10" t="s">
        <v>183</v>
      </c>
      <c r="D125" s="10" t="s">
        <v>176</v>
      </c>
      <c r="E125" s="11">
        <v>2.8</v>
      </c>
      <c r="F125" s="11">
        <f t="shared" si="9"/>
        <v>56</v>
      </c>
      <c r="G125" s="11">
        <f t="shared" si="10"/>
        <v>67.2</v>
      </c>
    </row>
    <row r="126" spans="2:7" ht="36">
      <c r="B126" s="7"/>
      <c r="C126" s="8" t="s">
        <v>184</v>
      </c>
      <c r="D126" s="8" t="s">
        <v>14</v>
      </c>
      <c r="E126" s="11"/>
      <c r="F126" s="13"/>
      <c r="G126" s="13"/>
    </row>
    <row r="127" spans="2:7" ht="36">
      <c r="B127" s="7">
        <v>1</v>
      </c>
      <c r="C127" s="10" t="s">
        <v>185</v>
      </c>
      <c r="D127" s="10"/>
      <c r="E127" s="11">
        <v>2.8</v>
      </c>
      <c r="F127" s="11">
        <f>E127*30</f>
        <v>84</v>
      </c>
      <c r="G127" s="11">
        <f>F127+F127*20%</f>
        <v>100.8</v>
      </c>
    </row>
    <row r="128" spans="2:7" ht="54">
      <c r="B128" s="7">
        <v>2</v>
      </c>
      <c r="C128" s="10" t="s">
        <v>186</v>
      </c>
      <c r="D128" s="10"/>
      <c r="E128" s="11">
        <v>2.8</v>
      </c>
      <c r="F128" s="11">
        <f>E128*30</f>
        <v>84</v>
      </c>
      <c r="G128" s="11">
        <f>F128+F128*20%</f>
        <v>100.8</v>
      </c>
    </row>
    <row r="129" spans="2:7" ht="72">
      <c r="B129" s="7">
        <v>3</v>
      </c>
      <c r="C129" s="10" t="s">
        <v>187</v>
      </c>
      <c r="D129" s="10"/>
      <c r="E129" s="11">
        <v>2.8</v>
      </c>
      <c r="F129" s="11">
        <f>E129*30</f>
        <v>84</v>
      </c>
      <c r="G129" s="11">
        <f>F129+F129*20%</f>
        <v>100.8</v>
      </c>
    </row>
    <row r="130" spans="2:7" ht="18">
      <c r="B130" s="7">
        <v>4</v>
      </c>
      <c r="C130" s="10" t="s">
        <v>188</v>
      </c>
      <c r="D130" s="10"/>
      <c r="E130" s="11">
        <v>2.8</v>
      </c>
      <c r="F130" s="11"/>
      <c r="G130" s="11"/>
    </row>
    <row r="131" spans="2:7" s="19" customFormat="1" ht="36">
      <c r="B131" s="9"/>
      <c r="C131" s="8" t="s">
        <v>189</v>
      </c>
      <c r="D131" s="8" t="s">
        <v>14</v>
      </c>
      <c r="E131" s="11"/>
      <c r="F131" s="13"/>
      <c r="G131" s="13"/>
    </row>
    <row r="132" spans="2:7" ht="18">
      <c r="B132" s="7">
        <v>1</v>
      </c>
      <c r="C132" s="10" t="s">
        <v>190</v>
      </c>
      <c r="D132" s="10"/>
      <c r="E132" s="11">
        <v>0</v>
      </c>
      <c r="F132" s="11">
        <v>0</v>
      </c>
      <c r="G132" s="11">
        <v>0</v>
      </c>
    </row>
    <row r="133" spans="2:7" ht="18">
      <c r="B133" s="4"/>
      <c r="C133" s="3"/>
      <c r="D133" s="3"/>
      <c r="E133" s="4"/>
      <c r="F133" s="4"/>
      <c r="G133" s="4"/>
    </row>
    <row r="134" spans="2:7" ht="32.25" customHeight="1">
      <c r="B134" s="23"/>
      <c r="C134" s="23"/>
      <c r="D134" s="23"/>
      <c r="E134" s="23"/>
      <c r="F134" s="23"/>
      <c r="G134" s="23"/>
    </row>
    <row r="135" spans="2:7" ht="18">
      <c r="B135" s="4"/>
      <c r="C135" s="3"/>
      <c r="D135" s="3"/>
      <c r="E135" s="4"/>
      <c r="F135" s="4"/>
      <c r="G135" s="4"/>
    </row>
    <row r="136" spans="2:7" ht="15.75">
      <c r="B136" s="20"/>
    </row>
    <row r="137" spans="2:7" ht="32.25" customHeight="1">
      <c r="B137" s="24"/>
      <c r="C137" s="24"/>
      <c r="D137" s="24"/>
      <c r="E137" s="24"/>
      <c r="F137" s="24"/>
      <c r="G137" s="24"/>
    </row>
    <row r="138" spans="2:7" ht="15.75">
      <c r="B138" s="20"/>
    </row>
    <row r="139" spans="2:7" ht="45.75" customHeight="1">
      <c r="B139" s="24"/>
      <c r="C139" s="24"/>
      <c r="D139" s="24"/>
      <c r="E139" s="24"/>
      <c r="F139" s="24"/>
      <c r="G139" s="24"/>
    </row>
  </sheetData>
  <mergeCells count="4">
    <mergeCell ref="B1:G1"/>
    <mergeCell ref="B134:G134"/>
    <mergeCell ref="B137:G137"/>
    <mergeCell ref="B139:G1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2018-05-21T05:22:17Z</dcterms:modified>
</cp:coreProperties>
</file>